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30" activeTab="1"/>
  </bookViews>
  <sheets>
    <sheet name="Stato Patrimoniale" sheetId="1" r:id="rId1"/>
    <sheet name="Rendiconto gestionale" sheetId="2" r:id="rId2"/>
  </sheets>
  <definedNames/>
  <calcPr fullCalcOnLoad="1"/>
</workbook>
</file>

<file path=xl/sharedStrings.xml><?xml version="1.0" encoding="utf-8"?>
<sst xmlns="http://schemas.openxmlformats.org/spreadsheetml/2006/main" count="245" uniqueCount="169">
  <si>
    <t>B) Immobilizzazioni</t>
  </si>
  <si>
    <t>C) Attivo circolante</t>
  </si>
  <si>
    <t>A) Patrimonio netto</t>
  </si>
  <si>
    <t>D) Debiti</t>
  </si>
  <si>
    <t>Totale passivo</t>
  </si>
  <si>
    <t> </t>
  </si>
  <si>
    <t xml:space="preserve">PROVENTI E RICAVI </t>
  </si>
  <si>
    <t>Descrizione</t>
  </si>
  <si>
    <t>E) Ratei e risconti</t>
  </si>
  <si>
    <t>C) Trattamento fine rapporto di lavoro subordinato</t>
  </si>
  <si>
    <t>B) Fondi rischi e oneri</t>
  </si>
  <si>
    <t>III. Patrimonio libero</t>
  </si>
  <si>
    <t>II. Patrimonio Vincolato</t>
  </si>
  <si>
    <t>I. Fondo di dotazione dell'Ente</t>
  </si>
  <si>
    <t>Totale attivo</t>
  </si>
  <si>
    <t>D) Ratei e risconti</t>
  </si>
  <si>
    <t>IV. Disponibilità liquide</t>
  </si>
  <si>
    <t>III. Attività finanziarie che non costituiscono immobilizzazioni</t>
  </si>
  <si>
    <t>II. Crediti</t>
  </si>
  <si>
    <t>I. Rimanenze</t>
  </si>
  <si>
    <t>III. Finanziarie</t>
  </si>
  <si>
    <t>II. Materiali</t>
  </si>
  <si>
    <t>I. Immateriali</t>
  </si>
  <si>
    <t xml:space="preserve"> </t>
  </si>
  <si>
    <t>IV. Avanzo/Disavanzo d'esercizio</t>
  </si>
  <si>
    <t>1. costi di impianto e di ampliamento</t>
  </si>
  <si>
    <t>2. costi di sviluppo</t>
  </si>
  <si>
    <t>3. diritti di brevetto industriale e delle opere ingegno</t>
  </si>
  <si>
    <t>4. concessioni licenze marchi e diritti simili</t>
  </si>
  <si>
    <t>5. avviamento</t>
  </si>
  <si>
    <t>6. immobilizzazioni in corso e acconti</t>
  </si>
  <si>
    <t>7. altre</t>
  </si>
  <si>
    <t>1. terreni e fabbricati</t>
  </si>
  <si>
    <t xml:space="preserve">2. impianti e macchinari </t>
  </si>
  <si>
    <t>3. attrezzature</t>
  </si>
  <si>
    <t>4. altri beni</t>
  </si>
  <si>
    <t>5. immobilizzazioni in corso e acconti</t>
  </si>
  <si>
    <t>1. partecipazioni</t>
  </si>
  <si>
    <t>2. crediti</t>
  </si>
  <si>
    <t>3. altri titoli</t>
  </si>
  <si>
    <t>1. materie prime sussidiuarie e di consumo</t>
  </si>
  <si>
    <t>3. lavori in corso su ordinazione</t>
  </si>
  <si>
    <t>2. prodotti in corso di lavorazione e semilavorati</t>
  </si>
  <si>
    <t>4. prodotti finiti e merci</t>
  </si>
  <si>
    <t>5. acconti</t>
  </si>
  <si>
    <t xml:space="preserve">5. verso enti della stessa rete associativa </t>
  </si>
  <si>
    <t xml:space="preserve">entro 12 mesi </t>
  </si>
  <si>
    <t>6. verso altri enti del terzo settore</t>
  </si>
  <si>
    <t xml:space="preserve">3. verso enti pubblici  </t>
  </si>
  <si>
    <t xml:space="preserve">2. verso associati    </t>
  </si>
  <si>
    <t xml:space="preserve">4. verso privati per contributi  </t>
  </si>
  <si>
    <t>oltre 12 mesi</t>
  </si>
  <si>
    <t>1. depositi bancari e postali</t>
  </si>
  <si>
    <t>2. assegni</t>
  </si>
  <si>
    <t xml:space="preserve">1. verso clienti  </t>
  </si>
  <si>
    <t>ATTIVO</t>
  </si>
  <si>
    <t>PASSIVO</t>
  </si>
  <si>
    <t>1. per trattamento quiescenza e simili</t>
  </si>
  <si>
    <t>2. per imposte anche differite</t>
  </si>
  <si>
    <t xml:space="preserve">3. altri </t>
  </si>
  <si>
    <t>ONERI E COSTI</t>
  </si>
  <si>
    <t>1. Materie prime sussidiarie, di consumo e di merci</t>
  </si>
  <si>
    <t>TOTALE</t>
  </si>
  <si>
    <t xml:space="preserve">6. Altri ricavi e proventi </t>
  </si>
  <si>
    <t xml:space="preserve">7. Rimanenze finali </t>
  </si>
  <si>
    <t>2. contributi da soggetti privati</t>
  </si>
  <si>
    <t>4. Contributi da enti pubblici</t>
  </si>
  <si>
    <t xml:space="preserve">3. Ricavi per prestazioni e cessioni a terzi </t>
  </si>
  <si>
    <t>5. Proventi da contrati con enti pubblici</t>
  </si>
  <si>
    <t xml:space="preserve">1. Ricavi per prestazioni e cessioni  ad associati e fondatori </t>
  </si>
  <si>
    <t>1. Oneri da raccolte abituali</t>
  </si>
  <si>
    <t>2. Oneri da raccolte occasionali</t>
  </si>
  <si>
    <t>3. Altri oneri</t>
  </si>
  <si>
    <t>1. Raccolte fondi abituali</t>
  </si>
  <si>
    <t>2. Raccolte fondi occasionali</t>
  </si>
  <si>
    <t>3. Altri iproventi</t>
  </si>
  <si>
    <t>D) COSTI E ONERI FINANZIARIE E PATRIMONIALI</t>
  </si>
  <si>
    <t>D) RICAVI, RENDITE E PROVENTI FINANZIARIE E PATRIMONIALI</t>
  </si>
  <si>
    <t>1. Su rapporti bancari</t>
  </si>
  <si>
    <t>2. Su prestiti</t>
  </si>
  <si>
    <t>3. Da patrimonio edilizio</t>
  </si>
  <si>
    <t xml:space="preserve">5. Acc.ti per rischi ed oneri </t>
  </si>
  <si>
    <t>1. Da rapporti bancari</t>
  </si>
  <si>
    <t>2. Da investimenti finanziari</t>
  </si>
  <si>
    <t xml:space="preserve">3. Da patrimonio edilizio </t>
  </si>
  <si>
    <t>4. Da altri beni patrimoniali</t>
  </si>
  <si>
    <t xml:space="preserve">5, Altri proventi </t>
  </si>
  <si>
    <t xml:space="preserve">6. Altri oneri </t>
  </si>
  <si>
    <t>E) COSTI E ONERI DI SUPPORTO GENERALE</t>
  </si>
  <si>
    <t>E) PROVENTI DI SUPPORTO GENERALE</t>
  </si>
  <si>
    <t xml:space="preserve">2. Servizi  </t>
  </si>
  <si>
    <t>3. Godimento beni di terzi</t>
  </si>
  <si>
    <t>4. Personale</t>
  </si>
  <si>
    <t>5. Ammortamenti</t>
  </si>
  <si>
    <t>6. Accantonamenti per rischi e oneri</t>
  </si>
  <si>
    <t>7. Oneri diversi di gestione</t>
  </si>
  <si>
    <t>1. Proventi da distacco del personale</t>
  </si>
  <si>
    <t xml:space="preserve">2. Altri proventi di supporto generale </t>
  </si>
  <si>
    <t>AVANZO/DISAVANZO ATTIVITA' DI SUPPORTO GENERALE</t>
  </si>
  <si>
    <t>AVANZO D'ESERCIZIO PRIMA DELLE IMPOSTE</t>
  </si>
  <si>
    <t>IMPOSTE</t>
  </si>
  <si>
    <t xml:space="preserve">AVANZO /DISAVANZO D'ESERCIZIO </t>
  </si>
  <si>
    <t>A) Quote associative o apporti ancora dovuti</t>
  </si>
  <si>
    <t>1. Riserve Statutarie</t>
  </si>
  <si>
    <t>2. F.di vincolati per dec.  Organi Istituzionali</t>
  </si>
  <si>
    <t>3. Fondi vincolati destinati da terzi</t>
  </si>
  <si>
    <t>4. Altri Fondi vincolati</t>
  </si>
  <si>
    <t>1. Riserve di utili o avanzi di gestione</t>
  </si>
  <si>
    <t>2. altre riserve</t>
  </si>
  <si>
    <r>
      <t>A) COSTI E ONERI DA ATTIVIT</t>
    </r>
    <r>
      <rPr>
        <b/>
        <sz val="10"/>
        <color indexed="8"/>
        <rFont val="Calibri"/>
        <family val="2"/>
      </rPr>
      <t>À</t>
    </r>
    <r>
      <rPr>
        <b/>
        <sz val="10"/>
        <color indexed="8"/>
        <rFont val="Arial Narrow"/>
        <family val="2"/>
      </rPr>
      <t xml:space="preserve"> DI INTERESSE GENERALE</t>
    </r>
  </si>
  <si>
    <r>
      <t>A) RICAVI RENDITE E PROVENTI DA ATTIVIT</t>
    </r>
    <r>
      <rPr>
        <b/>
        <sz val="10"/>
        <color indexed="8"/>
        <rFont val="Calibri"/>
        <family val="2"/>
      </rPr>
      <t>À</t>
    </r>
    <r>
      <rPr>
        <b/>
        <sz val="10"/>
        <color indexed="8"/>
        <rFont val="Arial Narrow"/>
        <family val="2"/>
      </rPr>
      <t xml:space="preserve"> DI INTERESSE GENERALE</t>
    </r>
  </si>
  <si>
    <r>
      <t>AVANZO/DISAVANZO ATTIVIT</t>
    </r>
    <r>
      <rPr>
        <b/>
        <sz val="10"/>
        <color indexed="8"/>
        <rFont val="Calibri"/>
        <family val="2"/>
      </rPr>
      <t>À</t>
    </r>
    <r>
      <rPr>
        <b/>
        <sz val="10"/>
        <color indexed="8"/>
        <rFont val="Arial Narrow"/>
        <family val="2"/>
      </rPr>
      <t xml:space="preserve"> DI INTERESSE GENERALE</t>
    </r>
  </si>
  <si>
    <r>
      <t>B) COSTI E ONERI DA ATTIVIT</t>
    </r>
    <r>
      <rPr>
        <b/>
        <sz val="10"/>
        <color indexed="8"/>
        <rFont val="Calibri"/>
        <family val="2"/>
      </rPr>
      <t>À</t>
    </r>
    <r>
      <rPr>
        <b/>
        <sz val="10"/>
        <color indexed="8"/>
        <rFont val="Arial Narrow"/>
        <family val="2"/>
      </rPr>
      <t xml:space="preserve"> DIVERSE</t>
    </r>
  </si>
  <si>
    <r>
      <t>B) RICAVI, RENDITE E PROVENTI DA ATTIVIT</t>
    </r>
    <r>
      <rPr>
        <b/>
        <sz val="10"/>
        <color indexed="8"/>
        <rFont val="Calibri"/>
        <family val="2"/>
      </rPr>
      <t>À</t>
    </r>
    <r>
      <rPr>
        <b/>
        <sz val="10"/>
        <color indexed="8"/>
        <rFont val="Arial Narrow"/>
        <family val="2"/>
      </rPr>
      <t xml:space="preserve"> DIVERSE</t>
    </r>
  </si>
  <si>
    <r>
      <t>AVANZO/DISAVANZO ATTIVIT</t>
    </r>
    <r>
      <rPr>
        <b/>
        <sz val="10"/>
        <color indexed="8"/>
        <rFont val="Calibri"/>
        <family val="2"/>
      </rPr>
      <t>À</t>
    </r>
    <r>
      <rPr>
        <b/>
        <sz val="10"/>
        <color indexed="8"/>
        <rFont val="Arial Narrow"/>
        <family val="2"/>
      </rPr>
      <t xml:space="preserve"> DIVERSE</t>
    </r>
  </si>
  <si>
    <r>
      <t>C) COSTI E ONERI DA ATTIVIT</t>
    </r>
    <r>
      <rPr>
        <b/>
        <sz val="10"/>
        <color indexed="8"/>
        <rFont val="Calibri"/>
        <family val="2"/>
      </rPr>
      <t>À</t>
    </r>
    <r>
      <rPr>
        <b/>
        <sz val="11.5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DI RACCOLTA FONDI</t>
    </r>
  </si>
  <si>
    <r>
      <t>C) RICAVI, RENDITE E PROVENTI DA ATTIVIT</t>
    </r>
    <r>
      <rPr>
        <b/>
        <sz val="10"/>
        <color indexed="8"/>
        <rFont val="Calibri"/>
        <family val="2"/>
      </rPr>
      <t>À</t>
    </r>
    <r>
      <rPr>
        <b/>
        <sz val="10"/>
        <color indexed="8"/>
        <rFont val="Arial Narrow"/>
        <family val="2"/>
      </rPr>
      <t xml:space="preserve"> DI RACCOLTA FONDI</t>
    </r>
  </si>
  <si>
    <r>
      <t>AVANZO/DISAVANZO ATTIVIT</t>
    </r>
    <r>
      <rPr>
        <b/>
        <sz val="10"/>
        <color indexed="8"/>
        <rFont val="Calibri"/>
        <family val="2"/>
      </rPr>
      <t>À</t>
    </r>
    <r>
      <rPr>
        <b/>
        <sz val="10"/>
        <color indexed="8"/>
        <rFont val="Arial Narrow"/>
        <family val="2"/>
      </rPr>
      <t xml:space="preserve"> DI RACCOLTA</t>
    </r>
  </si>
  <si>
    <r>
      <t>AVANZO/DISAVANZO ATTIVIT</t>
    </r>
    <r>
      <rPr>
        <b/>
        <sz val="10"/>
        <color indexed="8"/>
        <rFont val="Calibri"/>
        <family val="2"/>
      </rPr>
      <t>À</t>
    </r>
    <r>
      <rPr>
        <b/>
        <sz val="10"/>
        <color indexed="8"/>
        <rFont val="Arial Narrow"/>
        <family val="2"/>
      </rPr>
      <t xml:space="preserve"> FINANZIARIE E PATRIMONIALI</t>
    </r>
  </si>
  <si>
    <t>8. verso imprese collegate</t>
  </si>
  <si>
    <t xml:space="preserve">7. verso imprese controllate  </t>
  </si>
  <si>
    <t>9. crediti tributari</t>
  </si>
  <si>
    <t>10.  da 5 per mille</t>
  </si>
  <si>
    <t>11. imposte anticipate</t>
  </si>
  <si>
    <t>12. verso altri</t>
  </si>
  <si>
    <t xml:space="preserve">1. in imprese controllate  </t>
  </si>
  <si>
    <t xml:space="preserve">3. altri titoli </t>
  </si>
  <si>
    <t>3. danaro e valori in cassa</t>
  </si>
  <si>
    <t>1.verso banche</t>
  </si>
  <si>
    <t>2. veso altri finanziatori</t>
  </si>
  <si>
    <t>3. verso associati e fondatori per finanziamenti</t>
  </si>
  <si>
    <t>4. verso enti delle stessa rete associativa</t>
  </si>
  <si>
    <t xml:space="preserve">5. verso erogazioni liberali condizionate </t>
  </si>
  <si>
    <t>6. acconti</t>
  </si>
  <si>
    <t>7. verso fornitori</t>
  </si>
  <si>
    <t>8. verso imprese controllate e collegate</t>
  </si>
  <si>
    <t>9. debiti tributari</t>
  </si>
  <si>
    <t>10. verso istituti previdenziali e di sicurezza sociale</t>
  </si>
  <si>
    <t>11. verso dipendenti e collaboratori</t>
  </si>
  <si>
    <t>12. altri debiti</t>
  </si>
  <si>
    <t>1. verso banche</t>
  </si>
  <si>
    <t>6. Acc.ti per rischi e oneri</t>
  </si>
  <si>
    <t>8. Rimanenze iniziali</t>
  </si>
  <si>
    <t>1. Proventi da quote associative e apporti dei fondatori</t>
  </si>
  <si>
    <t xml:space="preserve">3. Ricavi per prestazioni e cessioni ad associati e fondatori </t>
  </si>
  <si>
    <t>2. Proventi da associati per attivita mutuali</t>
  </si>
  <si>
    <t>4. Erogazioni liberali</t>
  </si>
  <si>
    <t>5. Proventi da 5 per mille</t>
  </si>
  <si>
    <t>6. Contributi da soggetti privati</t>
  </si>
  <si>
    <t>7. Ricavi per prestazioni e cessioni a terzi</t>
  </si>
  <si>
    <t>8. Contributi da Enti Pubblici</t>
  </si>
  <si>
    <t>9. Proventi da contratti con enti pubblici</t>
  </si>
  <si>
    <t>10. Altri ricavi, rendite e proventi</t>
  </si>
  <si>
    <t>7. Altri oneri</t>
  </si>
  <si>
    <t>9. Accantonamenti a riserva vincolata per decisione degli organi istituzionali</t>
  </si>
  <si>
    <t>10. Utilizzo riserva vincolata per decisione degli organi istituzionali</t>
  </si>
  <si>
    <t>5. bis) svalutazioni delle immobilizzazioni materiali ed immateriali</t>
  </si>
  <si>
    <t>8. Accantonamenti a riserva vincolata per decisione degli organi istituzionali</t>
  </si>
  <si>
    <t>9. Utilizzo riserva vincolata per decisione degli organi istituzionali</t>
  </si>
  <si>
    <t>VICINI SEMPRE</t>
  </si>
  <si>
    <t>Mutua di Assistenza del Credito Cooperativo</t>
  </si>
  <si>
    <t>Sede in Carrù (Cn) -  Piazza Galli n. 7</t>
  </si>
  <si>
    <t>Codice fiscale  93054430041</t>
  </si>
  <si>
    <t>STATO PATRIMONIALE</t>
  </si>
  <si>
    <t>Bilancio  al 31/12/2022</t>
  </si>
  <si>
    <t>RENDICONTO GESTIONALE AL 31/12/2022</t>
  </si>
  <si>
    <t>2. in imprese collegate</t>
  </si>
  <si>
    <t xml:space="preserve">3. verso associati e fondatori </t>
  </si>
  <si>
    <t>11. Rimanenze finali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</si>
</sst>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_);\(0\)"/>
    <numFmt numFmtId="181" formatCode="_(* #,##0_);_(* \(#,##0\);_(* &quot;-&quot;??_);_(@_)"/>
    <numFmt numFmtId="182" formatCode="_(* #,##0.000_);_(* \(#,##0.000\);_(* &quot;-&quot;??_);_(@_)"/>
    <numFmt numFmtId="183" formatCode="_(* #,##0.0_);_(* \(#,##0.0\);_(* &quot;-&quot;??_);_(@_)"/>
    <numFmt numFmtId="184" formatCode="_(* #,##0.0000_);_(* \(#,##0.0000\);_(* &quot;-&quot;??_);_(@_)"/>
    <numFmt numFmtId="185" formatCode="&quot;€&quot;\ #,##0.0_);[Red]\(&quot;€&quot;\ #,##0.0\)"/>
    <numFmt numFmtId="186" formatCode="_-[$€-410]\ * #,##0.00_-;\-[$€-410]\ * #,##0.00_-;_-[$€-410]\ * &quot;-&quot;??_-;_-@_-"/>
    <numFmt numFmtId="187" formatCode="&quot;€&quot;\ #,##0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sz val="16"/>
      <color indexed="8"/>
      <name val="Arial Narrow"/>
      <family val="2"/>
    </font>
    <font>
      <i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Calibri"/>
      <family val="2"/>
    </font>
    <font>
      <b/>
      <i/>
      <sz val="11"/>
      <name val="Arial Narrow"/>
      <family val="2"/>
    </font>
    <font>
      <sz val="10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2"/>
      <name val="Arial Narrow"/>
      <family val="2"/>
    </font>
    <font>
      <i/>
      <sz val="11"/>
      <name val="Arial Narrow"/>
      <family val="2"/>
    </font>
    <font>
      <b/>
      <sz val="11.5"/>
      <color indexed="8"/>
      <name val="Arial Narrow"/>
      <family val="2"/>
    </font>
    <font>
      <b/>
      <sz val="18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29" borderId="0" applyNumberFormat="0" applyBorder="0" applyAlignment="0" applyProtection="0"/>
    <xf numFmtId="0" fontId="1" fillId="30" borderId="4" applyNumberFormat="0" applyFont="0" applyAlignment="0" applyProtection="0"/>
    <xf numFmtId="0" fontId="52" fillId="20" borderId="5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62" fillId="0" borderId="0" xfId="0" applyFont="1" applyAlignment="1">
      <alignment/>
    </xf>
    <xf numFmtId="0" fontId="6" fillId="0" borderId="0" xfId="0" applyFont="1" applyAlignment="1">
      <alignment/>
    </xf>
    <xf numFmtId="0" fontId="63" fillId="0" borderId="0" xfId="0" applyFont="1" applyAlignment="1">
      <alignment/>
    </xf>
    <xf numFmtId="181" fontId="5" fillId="0" borderId="0" xfId="45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81" fontId="5" fillId="0" borderId="10" xfId="45" applyNumberFormat="1" applyFont="1" applyBorder="1" applyAlignment="1">
      <alignment/>
    </xf>
    <xf numFmtId="0" fontId="9" fillId="0" borderId="10" xfId="0" applyFont="1" applyBorder="1" applyAlignment="1">
      <alignment/>
    </xf>
    <xf numFmtId="181" fontId="9" fillId="0" borderId="10" xfId="45" applyNumberFormat="1" applyFont="1" applyBorder="1" applyAlignment="1">
      <alignment/>
    </xf>
    <xf numFmtId="37" fontId="5" fillId="0" borderId="10" xfId="45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7" fontId="9" fillId="0" borderId="10" xfId="45" applyNumberFormat="1" applyFont="1" applyBorder="1" applyAlignment="1">
      <alignment/>
    </xf>
    <xf numFmtId="181" fontId="5" fillId="0" borderId="10" xfId="45" applyNumberFormat="1" applyFont="1" applyFill="1" applyBorder="1" applyAlignment="1">
      <alignment/>
    </xf>
    <xf numFmtId="181" fontId="9" fillId="0" borderId="10" xfId="45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7" fontId="6" fillId="0" borderId="10" xfId="45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37" fontId="11" fillId="0" borderId="10" xfId="45" applyNumberFormat="1" applyFont="1" applyBorder="1" applyAlignment="1">
      <alignment/>
    </xf>
    <xf numFmtId="37" fontId="3" fillId="0" borderId="10" xfId="45" applyNumberFormat="1" applyFont="1" applyBorder="1" applyAlignment="1">
      <alignment/>
    </xf>
    <xf numFmtId="0" fontId="4" fillId="33" borderId="0" xfId="0" applyFont="1" applyFill="1" applyAlignment="1">
      <alignment/>
    </xf>
    <xf numFmtId="14" fontId="2" fillId="33" borderId="0" xfId="0" applyNumberFormat="1" applyFont="1" applyFill="1" applyAlignment="1">
      <alignment/>
    </xf>
    <xf numFmtId="173" fontId="64" fillId="0" borderId="10" xfId="0" applyNumberFormat="1" applyFont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vertical="center"/>
    </xf>
    <xf numFmtId="173" fontId="3" fillId="34" borderId="10" xfId="0" applyNumberFormat="1" applyFont="1" applyFill="1" applyBorder="1" applyAlignment="1">
      <alignment horizontal="left" vertical="center" wrapText="1"/>
    </xf>
    <xf numFmtId="173" fontId="3" fillId="34" borderId="10" xfId="0" applyNumberFormat="1" applyFont="1" applyFill="1" applyBorder="1" applyAlignment="1">
      <alignment vertical="center"/>
    </xf>
    <xf numFmtId="173" fontId="3" fillId="34" borderId="10" xfId="0" applyNumberFormat="1" applyFont="1" applyFill="1" applyBorder="1" applyAlignment="1">
      <alignment horizontal="right" vertical="center"/>
    </xf>
    <xf numFmtId="173" fontId="64" fillId="0" borderId="10" xfId="0" applyNumberFormat="1" applyFont="1" applyBorder="1" applyAlignment="1">
      <alignment horizontal="right" vertical="center" wrapText="1"/>
    </xf>
    <xf numFmtId="173" fontId="64" fillId="0" borderId="10" xfId="0" applyNumberFormat="1" applyFont="1" applyBorder="1" applyAlignment="1">
      <alignment vertical="center" wrapText="1"/>
    </xf>
    <xf numFmtId="173" fontId="64" fillId="0" borderId="10" xfId="0" applyNumberFormat="1" applyFont="1" applyFill="1" applyBorder="1" applyAlignment="1">
      <alignment horizontal="left" vertical="center" wrapText="1"/>
    </xf>
    <xf numFmtId="173" fontId="65" fillId="0" borderId="10" xfId="0" applyNumberFormat="1" applyFont="1" applyBorder="1" applyAlignment="1">
      <alignment horizontal="left" vertical="center" wrapText="1"/>
    </xf>
    <xf numFmtId="173" fontId="12" fillId="0" borderId="10" xfId="0" applyNumberFormat="1" applyFont="1" applyFill="1" applyBorder="1" applyAlignment="1">
      <alignment vertical="center"/>
    </xf>
    <xf numFmtId="173" fontId="3" fillId="35" borderId="10" xfId="0" applyNumberFormat="1" applyFont="1" applyFill="1" applyBorder="1" applyAlignment="1">
      <alignment vertical="center"/>
    </xf>
    <xf numFmtId="173" fontId="65" fillId="35" borderId="10" xfId="0" applyNumberFormat="1" applyFont="1" applyFill="1" applyBorder="1" applyAlignment="1">
      <alignment horizontal="left" vertical="center" wrapText="1"/>
    </xf>
    <xf numFmtId="173" fontId="64" fillId="34" borderId="10" xfId="0" applyNumberFormat="1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173" fontId="12" fillId="35" borderId="10" xfId="0" applyNumberFormat="1" applyFont="1" applyFill="1" applyBorder="1" applyAlignment="1">
      <alignment wrapText="1"/>
    </xf>
    <xf numFmtId="173" fontId="12" fillId="35" borderId="10" xfId="0" applyNumberFormat="1" applyFont="1" applyFill="1" applyBorder="1" applyAlignment="1">
      <alignment vertical="center"/>
    </xf>
    <xf numFmtId="173" fontId="65" fillId="0" borderId="10" xfId="0" applyNumberFormat="1" applyFont="1" applyFill="1" applyBorder="1" applyAlignment="1">
      <alignment horizontal="left" vertical="center" wrapText="1"/>
    </xf>
    <xf numFmtId="173" fontId="65" fillId="33" borderId="10" xfId="0" applyNumberFormat="1" applyFont="1" applyFill="1" applyBorder="1" applyAlignment="1">
      <alignment horizontal="left" vertical="center" wrapText="1"/>
    </xf>
    <xf numFmtId="173" fontId="65" fillId="33" borderId="10" xfId="0" applyNumberFormat="1" applyFont="1" applyFill="1" applyBorder="1" applyAlignment="1">
      <alignment vertical="center"/>
    </xf>
    <xf numFmtId="173" fontId="12" fillId="35" borderId="10" xfId="0" applyNumberFormat="1" applyFont="1" applyFill="1" applyBorder="1" applyAlignment="1">
      <alignment horizontal="left" vertical="center" wrapText="1"/>
    </xf>
    <xf numFmtId="173" fontId="65" fillId="0" borderId="10" xfId="0" applyNumberFormat="1" applyFont="1" applyBorder="1" applyAlignment="1">
      <alignment horizontal="right" vertical="center" wrapText="1"/>
    </xf>
    <xf numFmtId="173" fontId="13" fillId="33" borderId="10" xfId="0" applyNumberFormat="1" applyFont="1" applyFill="1" applyBorder="1" applyAlignment="1">
      <alignment vertical="center"/>
    </xf>
    <xf numFmtId="173" fontId="65" fillId="33" borderId="10" xfId="0" applyNumberFormat="1" applyFont="1" applyFill="1" applyBorder="1" applyAlignment="1">
      <alignment horizontal="right" vertical="center" wrapText="1"/>
    </xf>
    <xf numFmtId="173" fontId="12" fillId="33" borderId="10" xfId="0" applyNumberFormat="1" applyFont="1" applyFill="1" applyBorder="1" applyAlignment="1">
      <alignment vertical="center"/>
    </xf>
    <xf numFmtId="173" fontId="65" fillId="34" borderId="0" xfId="0" applyNumberFormat="1" applyFont="1" applyFill="1" applyBorder="1" applyAlignment="1">
      <alignment horizontal="left" vertical="center" wrapText="1"/>
    </xf>
    <xf numFmtId="173" fontId="12" fillId="34" borderId="0" xfId="0" applyNumberFormat="1" applyFont="1" applyFill="1" applyBorder="1" applyAlignment="1">
      <alignment vertical="center"/>
    </xf>
    <xf numFmtId="173" fontId="65" fillId="36" borderId="10" xfId="0" applyNumberFormat="1" applyFont="1" applyFill="1" applyBorder="1" applyAlignment="1">
      <alignment horizontal="left" vertical="center" wrapText="1"/>
    </xf>
    <xf numFmtId="173" fontId="12" fillId="36" borderId="10" xfId="0" applyNumberFormat="1" applyFont="1" applyFill="1" applyBorder="1" applyAlignment="1">
      <alignment vertical="center"/>
    </xf>
    <xf numFmtId="0" fontId="66" fillId="0" borderId="0" xfId="0" applyFont="1" applyAlignment="1">
      <alignment/>
    </xf>
    <xf numFmtId="0" fontId="11" fillId="0" borderId="10" xfId="0" applyFont="1" applyBorder="1" applyAlignment="1">
      <alignment/>
    </xf>
    <xf numFmtId="181" fontId="11" fillId="0" borderId="10" xfId="45" applyNumberFormat="1" applyFont="1" applyBorder="1" applyAlignment="1">
      <alignment/>
    </xf>
    <xf numFmtId="37" fontId="14" fillId="0" borderId="10" xfId="45" applyNumberFormat="1" applyFont="1" applyBorder="1" applyAlignment="1">
      <alignment/>
    </xf>
    <xf numFmtId="0" fontId="2" fillId="33" borderId="0" xfId="0" applyFont="1" applyFill="1" applyAlignment="1">
      <alignment/>
    </xf>
    <xf numFmtId="0" fontId="4" fillId="9" borderId="10" xfId="0" applyFont="1" applyFill="1" applyBorder="1" applyAlignment="1">
      <alignment/>
    </xf>
    <xf numFmtId="0" fontId="2" fillId="9" borderId="10" xfId="0" applyFont="1" applyFill="1" applyBorder="1" applyAlignment="1">
      <alignment/>
    </xf>
    <xf numFmtId="3" fontId="2" fillId="9" borderId="10" xfId="0" applyNumberFormat="1" applyFont="1" applyFill="1" applyBorder="1" applyAlignment="1">
      <alignment/>
    </xf>
    <xf numFmtId="181" fontId="7" fillId="0" borderId="10" xfId="45" applyNumberFormat="1" applyFont="1" applyBorder="1" applyAlignment="1">
      <alignment/>
    </xf>
    <xf numFmtId="0" fontId="67" fillId="0" borderId="10" xfId="0" applyFont="1" applyBorder="1" applyAlignment="1">
      <alignment/>
    </xf>
    <xf numFmtId="181" fontId="7" fillId="0" borderId="10" xfId="45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37" fontId="16" fillId="34" borderId="10" xfId="45" applyNumberFormat="1" applyFont="1" applyFill="1" applyBorder="1" applyAlignment="1">
      <alignment/>
    </xf>
    <xf numFmtId="37" fontId="17" fillId="34" borderId="10" xfId="45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6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37" fontId="18" fillId="0" borderId="10" xfId="45" applyNumberFormat="1" applyFont="1" applyBorder="1" applyAlignment="1">
      <alignment/>
    </xf>
    <xf numFmtId="37" fontId="19" fillId="0" borderId="10" xfId="45" applyNumberFormat="1" applyFont="1" applyBorder="1" applyAlignment="1">
      <alignment/>
    </xf>
    <xf numFmtId="0" fontId="69" fillId="0" borderId="0" xfId="0" applyFont="1" applyAlignment="1">
      <alignment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181" fontId="11" fillId="0" borderId="10" xfId="45" applyNumberFormat="1" applyFont="1" applyFill="1" applyBorder="1" applyAlignment="1">
      <alignment/>
    </xf>
    <xf numFmtId="0" fontId="70" fillId="0" borderId="10" xfId="0" applyFont="1" applyBorder="1" applyAlignment="1">
      <alignment/>
    </xf>
    <xf numFmtId="0" fontId="20" fillId="34" borderId="10" xfId="0" applyFont="1" applyFill="1" applyBorder="1" applyAlignment="1">
      <alignment/>
    </xf>
    <xf numFmtId="37" fontId="20" fillId="34" borderId="10" xfId="45" applyNumberFormat="1" applyFont="1" applyFill="1" applyBorder="1" applyAlignment="1">
      <alignment/>
    </xf>
    <xf numFmtId="37" fontId="21" fillId="34" borderId="10" xfId="45" applyNumberFormat="1" applyFont="1" applyFill="1" applyBorder="1" applyAlignment="1">
      <alignment/>
    </xf>
    <xf numFmtId="0" fontId="21" fillId="34" borderId="10" xfId="0" applyFont="1" applyFill="1" applyBorder="1" applyAlignment="1">
      <alignment/>
    </xf>
    <xf numFmtId="173" fontId="12" fillId="35" borderId="10" xfId="0" applyNumberFormat="1" applyFont="1" applyFill="1" applyBorder="1" applyAlignment="1">
      <alignment horizontal="left" vertical="top" wrapText="1"/>
    </xf>
    <xf numFmtId="173" fontId="71" fillId="36" borderId="10" xfId="0" applyNumberFormat="1" applyFont="1" applyFill="1" applyBorder="1" applyAlignment="1">
      <alignment horizontal="left" vertical="center" wrapText="1"/>
    </xf>
    <xf numFmtId="173" fontId="71" fillId="36" borderId="10" xfId="0" applyNumberFormat="1" applyFont="1" applyFill="1" applyBorder="1" applyAlignment="1">
      <alignment horizontal="right" vertical="center" wrapText="1"/>
    </xf>
    <xf numFmtId="173" fontId="64" fillId="33" borderId="10" xfId="0" applyNumberFormat="1" applyFont="1" applyFill="1" applyBorder="1" applyAlignment="1">
      <alignment horizontal="left" vertical="center" wrapText="1"/>
    </xf>
    <xf numFmtId="173" fontId="64" fillId="33" borderId="10" xfId="0" applyNumberFormat="1" applyFont="1" applyFill="1" applyBorder="1" applyAlignment="1">
      <alignment horizontal="right" vertical="center" wrapText="1"/>
    </xf>
    <xf numFmtId="0" fontId="2" fillId="9" borderId="10" xfId="0" applyFont="1" applyFill="1" applyBorder="1" applyAlignment="1">
      <alignment wrapText="1"/>
    </xf>
    <xf numFmtId="37" fontId="2" fillId="9" borderId="10" xfId="45" applyNumberFormat="1" applyFont="1" applyFill="1" applyBorder="1" applyAlignment="1">
      <alignment/>
    </xf>
    <xf numFmtId="37" fontId="2" fillId="9" borderId="10" xfId="0" applyNumberFormat="1" applyFont="1" applyFill="1" applyBorder="1" applyAlignment="1">
      <alignment/>
    </xf>
    <xf numFmtId="181" fontId="2" fillId="9" borderId="10" xfId="45" applyNumberFormat="1" applyFont="1" applyFill="1" applyBorder="1" applyAlignment="1">
      <alignment/>
    </xf>
    <xf numFmtId="181" fontId="2" fillId="9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181" fontId="8" fillId="33" borderId="10" xfId="45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72" fillId="0" borderId="0" xfId="0" applyFont="1" applyAlignment="1">
      <alignment horizontal="center" wrapText="1"/>
    </xf>
    <xf numFmtId="181" fontId="62" fillId="0" borderId="0" xfId="0" applyNumberFormat="1" applyFont="1" applyAlignment="1">
      <alignment/>
    </xf>
    <xf numFmtId="37" fontId="62" fillId="0" borderId="0" xfId="0" applyNumberFormat="1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7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1">
      <selection activeCell="C121" sqref="C121"/>
    </sheetView>
  </sheetViews>
  <sheetFormatPr defaultColWidth="9.140625" defaultRowHeight="15"/>
  <cols>
    <col min="1" max="1" width="45.00390625" style="68" bestFit="1" customWidth="1"/>
    <col min="2" max="2" width="11.7109375" style="3" customWidth="1"/>
    <col min="3" max="3" width="12.7109375" style="3" bestFit="1" customWidth="1"/>
    <col min="4" max="4" width="11.7109375" style="3" customWidth="1"/>
    <col min="5" max="5" width="12.7109375" style="3" bestFit="1" customWidth="1"/>
    <col min="6" max="16384" width="9.140625" style="3" customWidth="1"/>
  </cols>
  <sheetData>
    <row r="1" spans="1:5" ht="22.5">
      <c r="A1" s="103" t="s">
        <v>159</v>
      </c>
      <c r="B1" s="104"/>
      <c r="C1" s="104"/>
      <c r="D1" s="104"/>
      <c r="E1" s="105"/>
    </row>
    <row r="2" spans="1:5" ht="13.5">
      <c r="A2" s="106" t="s">
        <v>160</v>
      </c>
      <c r="B2" s="107"/>
      <c r="C2" s="107"/>
      <c r="D2" s="107"/>
      <c r="E2" s="108"/>
    </row>
    <row r="3" spans="1:5" ht="13.5">
      <c r="A3" s="106" t="s">
        <v>161</v>
      </c>
      <c r="B3" s="107"/>
      <c r="C3" s="107"/>
      <c r="D3" s="107"/>
      <c r="E3" s="108"/>
    </row>
    <row r="4" spans="1:5" ht="14.25" thickBot="1">
      <c r="A4" s="100" t="s">
        <v>162</v>
      </c>
      <c r="B4" s="101"/>
      <c r="C4" s="101"/>
      <c r="D4" s="101"/>
      <c r="E4" s="102"/>
    </row>
    <row r="5" spans="1:5" ht="13.5">
      <c r="A5" s="96"/>
      <c r="B5" s="96"/>
      <c r="C5" s="96"/>
      <c r="D5" s="96"/>
      <c r="E5" s="96"/>
    </row>
    <row r="6" spans="1:5" ht="22.5">
      <c r="A6" s="109" t="s">
        <v>164</v>
      </c>
      <c r="B6" s="109"/>
      <c r="C6" s="109"/>
      <c r="D6" s="109"/>
      <c r="E6" s="109"/>
    </row>
    <row r="7" spans="1:5" ht="19.5">
      <c r="A7" s="110" t="s">
        <v>163</v>
      </c>
      <c r="B7" s="110"/>
      <c r="C7" s="110"/>
      <c r="D7" s="110"/>
      <c r="E7" s="110"/>
    </row>
    <row r="8" spans="1:5" ht="22.5">
      <c r="A8" s="97"/>
      <c r="B8" s="97"/>
      <c r="C8" s="97"/>
      <c r="D8" s="97"/>
      <c r="E8" s="97"/>
    </row>
    <row r="9" spans="1:5" ht="18">
      <c r="A9" s="58" t="s">
        <v>55</v>
      </c>
      <c r="B9" s="23"/>
      <c r="C9" s="24">
        <v>44926</v>
      </c>
      <c r="D9" s="23"/>
      <c r="E9" s="24">
        <v>44561</v>
      </c>
    </row>
    <row r="10" spans="1:5" ht="34.5" customHeight="1">
      <c r="A10" s="88" t="s">
        <v>102</v>
      </c>
      <c r="B10" s="59"/>
      <c r="C10" s="89">
        <v>0</v>
      </c>
      <c r="D10" s="59" t="s">
        <v>23</v>
      </c>
      <c r="E10" s="89">
        <v>0</v>
      </c>
    </row>
    <row r="11" spans="1:5" ht="18">
      <c r="A11" s="60" t="s">
        <v>0</v>
      </c>
      <c r="B11" s="60"/>
      <c r="C11" s="61">
        <f>SUM(C26+C20+C12)</f>
        <v>8052</v>
      </c>
      <c r="D11" s="60"/>
      <c r="E11" s="61">
        <f>SUM(E26+E20+E12)</f>
        <v>11578</v>
      </c>
    </row>
    <row r="12" spans="1:5" ht="15">
      <c r="A12" s="8" t="s">
        <v>22</v>
      </c>
      <c r="B12" s="8"/>
      <c r="C12" s="12">
        <f>SUM(B13:B18)</f>
        <v>7052</v>
      </c>
      <c r="D12" s="8"/>
      <c r="E12" s="12">
        <f>SUM(D13:D18)</f>
        <v>10578</v>
      </c>
    </row>
    <row r="13" spans="1:5" ht="13.5">
      <c r="A13" s="69" t="s">
        <v>25</v>
      </c>
      <c r="B13" s="56">
        <v>0</v>
      </c>
      <c r="C13" s="56"/>
      <c r="D13" s="56">
        <v>0</v>
      </c>
      <c r="E13" s="56"/>
    </row>
    <row r="14" spans="1:5" ht="13.5">
      <c r="A14" s="55" t="s">
        <v>26</v>
      </c>
      <c r="B14" s="56">
        <v>0</v>
      </c>
      <c r="C14" s="56"/>
      <c r="D14" s="56">
        <v>0</v>
      </c>
      <c r="E14" s="56"/>
    </row>
    <row r="15" spans="1:5" ht="13.5">
      <c r="A15" s="55" t="s">
        <v>27</v>
      </c>
      <c r="B15" s="56">
        <f>24034+500-16982-500</f>
        <v>7052</v>
      </c>
      <c r="C15" s="56"/>
      <c r="D15" s="56">
        <v>10578</v>
      </c>
      <c r="E15" s="56"/>
    </row>
    <row r="16" spans="1:5" ht="13.5">
      <c r="A16" s="55" t="s">
        <v>28</v>
      </c>
      <c r="B16" s="56">
        <v>0</v>
      </c>
      <c r="C16" s="56"/>
      <c r="D16" s="56">
        <v>0</v>
      </c>
      <c r="E16" s="56"/>
    </row>
    <row r="17" spans="1:5" ht="13.5">
      <c r="A17" s="55" t="s">
        <v>29</v>
      </c>
      <c r="B17" s="56">
        <v>0</v>
      </c>
      <c r="C17" s="56"/>
      <c r="D17" s="56">
        <v>0</v>
      </c>
      <c r="E17" s="56"/>
    </row>
    <row r="18" spans="1:5" ht="13.5">
      <c r="A18" s="55" t="s">
        <v>30</v>
      </c>
      <c r="B18" s="56">
        <v>0</v>
      </c>
      <c r="C18" s="56"/>
      <c r="D18" s="56">
        <v>0</v>
      </c>
      <c r="E18" s="56"/>
    </row>
    <row r="19" spans="1:5" ht="13.5">
      <c r="A19" s="55" t="s">
        <v>31</v>
      </c>
      <c r="B19" s="56">
        <v>0</v>
      </c>
      <c r="C19" s="56"/>
      <c r="D19" s="56">
        <v>0</v>
      </c>
      <c r="E19" s="56"/>
    </row>
    <row r="20" spans="1:5" ht="15">
      <c r="A20" s="8" t="s">
        <v>21</v>
      </c>
      <c r="B20" s="8"/>
      <c r="C20" s="12">
        <f>SUM(B21:B25)</f>
        <v>0</v>
      </c>
      <c r="D20" s="8"/>
      <c r="E20" s="12">
        <f>SUM(D21:D25)</f>
        <v>0</v>
      </c>
    </row>
    <row r="21" spans="1:5" ht="13.5">
      <c r="A21" s="55" t="s">
        <v>32</v>
      </c>
      <c r="B21" s="56">
        <v>0</v>
      </c>
      <c r="C21" s="21"/>
      <c r="D21" s="56">
        <v>0</v>
      </c>
      <c r="E21" s="14"/>
    </row>
    <row r="22" spans="1:5" ht="13.5">
      <c r="A22" s="55" t="s">
        <v>33</v>
      </c>
      <c r="B22" s="56">
        <v>0</v>
      </c>
      <c r="C22" s="21"/>
      <c r="D22" s="56">
        <v>0</v>
      </c>
      <c r="E22" s="14"/>
    </row>
    <row r="23" spans="1:5" ht="13.5">
      <c r="A23" s="55" t="s">
        <v>34</v>
      </c>
      <c r="B23" s="56">
        <v>0</v>
      </c>
      <c r="C23" s="21"/>
      <c r="D23" s="56">
        <v>0</v>
      </c>
      <c r="E23" s="14"/>
    </row>
    <row r="24" spans="1:5" ht="13.5">
      <c r="A24" s="55" t="s">
        <v>35</v>
      </c>
      <c r="B24" s="56">
        <v>0</v>
      </c>
      <c r="C24" s="21"/>
      <c r="D24" s="56">
        <v>0</v>
      </c>
      <c r="E24" s="14"/>
    </row>
    <row r="25" spans="1:5" ht="13.5">
      <c r="A25" s="55" t="s">
        <v>36</v>
      </c>
      <c r="B25" s="56">
        <v>0</v>
      </c>
      <c r="C25" s="21"/>
      <c r="D25" s="56">
        <v>0</v>
      </c>
      <c r="E25" s="14"/>
    </row>
    <row r="26" spans="1:5" ht="15">
      <c r="A26" s="8" t="s">
        <v>20</v>
      </c>
      <c r="B26" s="8"/>
      <c r="C26" s="12">
        <f>SUM(B26:B29)</f>
        <v>1000</v>
      </c>
      <c r="D26" s="8"/>
      <c r="E26" s="12">
        <f>SUM(D26:D29)</f>
        <v>1000</v>
      </c>
    </row>
    <row r="27" spans="1:5" ht="13.5">
      <c r="A27" s="55" t="s">
        <v>37</v>
      </c>
      <c r="B27" s="56">
        <v>1000</v>
      </c>
      <c r="C27" s="56"/>
      <c r="D27" s="56">
        <v>1000</v>
      </c>
      <c r="E27" s="16"/>
    </row>
    <row r="28" spans="1:5" ht="13.5">
      <c r="A28" s="55" t="s">
        <v>38</v>
      </c>
      <c r="B28" s="56">
        <v>0</v>
      </c>
      <c r="C28" s="56"/>
      <c r="D28" s="56">
        <v>0</v>
      </c>
      <c r="E28" s="16"/>
    </row>
    <row r="29" spans="1:5" ht="13.5">
      <c r="A29" s="70" t="s">
        <v>39</v>
      </c>
      <c r="B29" s="56">
        <v>0</v>
      </c>
      <c r="C29" s="55"/>
      <c r="D29" s="56">
        <v>0</v>
      </c>
      <c r="E29" s="10"/>
    </row>
    <row r="30" spans="1:5" ht="18">
      <c r="A30" s="60" t="s">
        <v>1</v>
      </c>
      <c r="B30" s="59"/>
      <c r="C30" s="90">
        <f>SUM(C37+C31+C64+C68)</f>
        <v>950131</v>
      </c>
      <c r="D30" s="60"/>
      <c r="E30" s="90">
        <f>SUM(E37+E31+E64+E68)</f>
        <v>955633</v>
      </c>
    </row>
    <row r="31" spans="1:5" ht="15">
      <c r="A31" s="8" t="s">
        <v>19</v>
      </c>
      <c r="B31" s="17"/>
      <c r="C31" s="17">
        <f>SUM(B32:B36)</f>
        <v>0</v>
      </c>
      <c r="D31" s="17"/>
      <c r="E31" s="17">
        <f>SUM(D32:D36)</f>
        <v>0</v>
      </c>
    </row>
    <row r="32" spans="1:5" ht="13.5">
      <c r="A32" s="55" t="s">
        <v>40</v>
      </c>
      <c r="B32" s="56">
        <v>0</v>
      </c>
      <c r="C32" s="20"/>
      <c r="D32" s="56">
        <v>0</v>
      </c>
      <c r="E32" s="13"/>
    </row>
    <row r="33" spans="1:5" ht="13.5">
      <c r="A33" s="55" t="s">
        <v>42</v>
      </c>
      <c r="B33" s="56">
        <v>0</v>
      </c>
      <c r="C33" s="20"/>
      <c r="D33" s="56">
        <v>0</v>
      </c>
      <c r="E33" s="13"/>
    </row>
    <row r="34" spans="1:5" ht="13.5">
      <c r="A34" s="55" t="s">
        <v>41</v>
      </c>
      <c r="B34" s="56">
        <v>0</v>
      </c>
      <c r="C34" s="20"/>
      <c r="D34" s="56">
        <v>0</v>
      </c>
      <c r="E34" s="13"/>
    </row>
    <row r="35" spans="1:5" ht="13.5">
      <c r="A35" s="55" t="s">
        <v>43</v>
      </c>
      <c r="B35" s="56">
        <v>0</v>
      </c>
      <c r="C35" s="20"/>
      <c r="D35" s="56">
        <v>0</v>
      </c>
      <c r="E35" s="13"/>
    </row>
    <row r="36" spans="1:5" ht="13.5">
      <c r="A36" s="55" t="s">
        <v>44</v>
      </c>
      <c r="B36" s="56">
        <v>0</v>
      </c>
      <c r="C36" s="20"/>
      <c r="D36" s="56">
        <v>0</v>
      </c>
      <c r="E36" s="13"/>
    </row>
    <row r="37" spans="1:5" ht="15">
      <c r="A37" s="8" t="s">
        <v>18</v>
      </c>
      <c r="B37" s="12"/>
      <c r="C37" s="12">
        <f>SUM(B38+B51)</f>
        <v>6135</v>
      </c>
      <c r="D37" s="12"/>
      <c r="E37" s="12">
        <f>SUM(D38+D51)</f>
        <v>10557</v>
      </c>
    </row>
    <row r="38" spans="1:5" s="74" customFormat="1" ht="15">
      <c r="A38" s="71" t="s">
        <v>46</v>
      </c>
      <c r="B38" s="72">
        <f>SUM(B39:B50)</f>
        <v>6135</v>
      </c>
      <c r="C38" s="72"/>
      <c r="D38" s="72">
        <f>SUM(D39:D50)</f>
        <v>10557</v>
      </c>
      <c r="E38" s="73"/>
    </row>
    <row r="39" spans="1:5" ht="13.5">
      <c r="A39" s="55" t="s">
        <v>54</v>
      </c>
      <c r="B39" s="56">
        <v>0</v>
      </c>
      <c r="C39" s="21"/>
      <c r="D39" s="56">
        <v>0</v>
      </c>
      <c r="E39" s="57"/>
    </row>
    <row r="40" spans="1:5" ht="13.5">
      <c r="A40" s="55" t="s">
        <v>49</v>
      </c>
      <c r="B40" s="56">
        <v>4340</v>
      </c>
      <c r="C40" s="21"/>
      <c r="D40" s="56">
        <v>8930</v>
      </c>
      <c r="E40" s="57"/>
    </row>
    <row r="41" spans="1:5" ht="13.5">
      <c r="A41" s="55" t="s">
        <v>48</v>
      </c>
      <c r="B41" s="56">
        <v>0</v>
      </c>
      <c r="C41" s="21"/>
      <c r="D41" s="56">
        <v>0</v>
      </c>
      <c r="E41" s="57"/>
    </row>
    <row r="42" spans="1:5" ht="13.5">
      <c r="A42" s="55" t="s">
        <v>50</v>
      </c>
      <c r="B42" s="56">
        <v>0</v>
      </c>
      <c r="C42" s="21"/>
      <c r="D42" s="56">
        <v>0</v>
      </c>
      <c r="E42" s="57"/>
    </row>
    <row r="43" spans="1:5" ht="13.5">
      <c r="A43" s="55" t="s">
        <v>45</v>
      </c>
      <c r="B43" s="56">
        <v>0</v>
      </c>
      <c r="C43" s="21"/>
      <c r="D43" s="56">
        <v>0</v>
      </c>
      <c r="E43" s="57"/>
    </row>
    <row r="44" spans="1:5" ht="13.5">
      <c r="A44" s="55" t="s">
        <v>47</v>
      </c>
      <c r="B44" s="56">
        <v>0</v>
      </c>
      <c r="C44" s="21"/>
      <c r="D44" s="56">
        <v>0</v>
      </c>
      <c r="E44" s="57"/>
    </row>
    <row r="45" spans="1:5" ht="13.5">
      <c r="A45" s="55" t="s">
        <v>120</v>
      </c>
      <c r="B45" s="56">
        <v>0</v>
      </c>
      <c r="C45" s="21"/>
      <c r="D45" s="56">
        <v>0</v>
      </c>
      <c r="E45" s="57"/>
    </row>
    <row r="46" spans="1:5" ht="13.5">
      <c r="A46" s="55" t="s">
        <v>119</v>
      </c>
      <c r="B46" s="56">
        <v>0</v>
      </c>
      <c r="C46" s="21"/>
      <c r="D46" s="56">
        <v>0</v>
      </c>
      <c r="E46" s="57"/>
    </row>
    <row r="47" spans="1:5" ht="13.5">
      <c r="A47" s="55" t="s">
        <v>121</v>
      </c>
      <c r="B47" s="56">
        <v>1705</v>
      </c>
      <c r="C47" s="21"/>
      <c r="D47" s="56">
        <v>1627</v>
      </c>
      <c r="E47" s="57"/>
    </row>
    <row r="48" spans="1:5" ht="13.5">
      <c r="A48" s="55" t="s">
        <v>122</v>
      </c>
      <c r="B48" s="56">
        <v>0</v>
      </c>
      <c r="C48" s="21"/>
      <c r="D48" s="56">
        <v>0</v>
      </c>
      <c r="E48" s="57"/>
    </row>
    <row r="49" spans="1:5" ht="13.5">
      <c r="A49" s="55" t="s">
        <v>123</v>
      </c>
      <c r="B49" s="56">
        <v>0</v>
      </c>
      <c r="C49" s="21"/>
      <c r="D49" s="56">
        <v>0</v>
      </c>
      <c r="E49" s="57"/>
    </row>
    <row r="50" spans="1:5" ht="13.5">
      <c r="A50" s="55" t="s">
        <v>124</v>
      </c>
      <c r="B50" s="56">
        <v>90</v>
      </c>
      <c r="C50" s="21"/>
      <c r="D50" s="56">
        <v>0</v>
      </c>
      <c r="E50" s="57"/>
    </row>
    <row r="51" spans="1:5" s="5" customFormat="1" ht="15">
      <c r="A51" s="71" t="s">
        <v>51</v>
      </c>
      <c r="B51" s="72">
        <f>SUM(B52:B63)</f>
        <v>0</v>
      </c>
      <c r="C51" s="72"/>
      <c r="D51" s="72">
        <f>SUM(D52:D63)</f>
        <v>0</v>
      </c>
      <c r="E51" s="18"/>
    </row>
    <row r="52" spans="1:5" ht="13.5">
      <c r="A52" s="55" t="s">
        <v>54</v>
      </c>
      <c r="B52" s="56">
        <v>0</v>
      </c>
      <c r="C52" s="22"/>
      <c r="D52" s="56">
        <v>0</v>
      </c>
      <c r="E52" s="22"/>
    </row>
    <row r="53" spans="1:5" ht="13.5">
      <c r="A53" s="55" t="s">
        <v>49</v>
      </c>
      <c r="B53" s="56">
        <v>0</v>
      </c>
      <c r="C53" s="57"/>
      <c r="D53" s="56">
        <v>0</v>
      </c>
      <c r="E53" s="57"/>
    </row>
    <row r="54" spans="1:5" ht="13.5">
      <c r="A54" s="55" t="s">
        <v>48</v>
      </c>
      <c r="B54" s="56">
        <v>0</v>
      </c>
      <c r="C54" s="57"/>
      <c r="D54" s="56">
        <v>0</v>
      </c>
      <c r="E54" s="57"/>
    </row>
    <row r="55" spans="1:5" ht="13.5">
      <c r="A55" s="55" t="s">
        <v>50</v>
      </c>
      <c r="B55" s="56">
        <v>0</v>
      </c>
      <c r="C55" s="57"/>
      <c r="D55" s="56">
        <v>0</v>
      </c>
      <c r="E55" s="57"/>
    </row>
    <row r="56" spans="1:5" ht="13.5">
      <c r="A56" s="55" t="s">
        <v>45</v>
      </c>
      <c r="B56" s="56">
        <v>0</v>
      </c>
      <c r="C56" s="57"/>
      <c r="D56" s="56">
        <v>0</v>
      </c>
      <c r="E56" s="57"/>
    </row>
    <row r="57" spans="1:5" ht="13.5">
      <c r="A57" s="55" t="s">
        <v>47</v>
      </c>
      <c r="B57" s="56">
        <v>0</v>
      </c>
      <c r="C57" s="57"/>
      <c r="D57" s="56">
        <v>0</v>
      </c>
      <c r="E57" s="57"/>
    </row>
    <row r="58" spans="1:5" ht="13.5">
      <c r="A58" s="55" t="s">
        <v>120</v>
      </c>
      <c r="B58" s="56">
        <v>0</v>
      </c>
      <c r="C58" s="57"/>
      <c r="D58" s="56">
        <v>0</v>
      </c>
      <c r="E58" s="57"/>
    </row>
    <row r="59" spans="1:5" ht="13.5">
      <c r="A59" s="55" t="s">
        <v>119</v>
      </c>
      <c r="B59" s="56">
        <v>0</v>
      </c>
      <c r="C59" s="57"/>
      <c r="D59" s="56">
        <v>0</v>
      </c>
      <c r="E59" s="57"/>
    </row>
    <row r="60" spans="1:5" ht="13.5">
      <c r="A60" s="55" t="s">
        <v>121</v>
      </c>
      <c r="B60" s="56">
        <v>0</v>
      </c>
      <c r="C60" s="57"/>
      <c r="D60" s="56">
        <v>0</v>
      </c>
      <c r="E60" s="57"/>
    </row>
    <row r="61" spans="1:5" ht="13.5">
      <c r="A61" s="55" t="s">
        <v>122</v>
      </c>
      <c r="B61" s="56">
        <v>0</v>
      </c>
      <c r="C61" s="57"/>
      <c r="D61" s="56">
        <v>0</v>
      </c>
      <c r="E61" s="57"/>
    </row>
    <row r="62" spans="1:5" ht="13.5">
      <c r="A62" s="55" t="s">
        <v>123</v>
      </c>
      <c r="B62" s="56">
        <v>0</v>
      </c>
      <c r="C62" s="57"/>
      <c r="D62" s="56">
        <v>0</v>
      </c>
      <c r="E62" s="57"/>
    </row>
    <row r="63" spans="1:5" ht="13.5">
      <c r="A63" s="55" t="s">
        <v>124</v>
      </c>
      <c r="B63" s="56">
        <v>0</v>
      </c>
      <c r="C63" s="57"/>
      <c r="D63" s="56">
        <v>0</v>
      </c>
      <c r="E63" s="57"/>
    </row>
    <row r="64" spans="1:5" ht="30.75">
      <c r="A64" s="19" t="s">
        <v>17</v>
      </c>
      <c r="B64" s="8"/>
      <c r="C64" s="12">
        <f>SUM(B64:B67)</f>
        <v>495259</v>
      </c>
      <c r="D64" s="8"/>
      <c r="E64" s="12">
        <f>SUM(D64:D67)</f>
        <v>0</v>
      </c>
    </row>
    <row r="65" spans="1:5" ht="13.5">
      <c r="A65" s="76" t="s">
        <v>125</v>
      </c>
      <c r="B65" s="56">
        <v>0</v>
      </c>
      <c r="C65" s="56"/>
      <c r="D65" s="56">
        <v>0</v>
      </c>
      <c r="E65" s="11"/>
    </row>
    <row r="66" spans="1:5" ht="13.5">
      <c r="A66" s="76" t="s">
        <v>166</v>
      </c>
      <c r="B66" s="56">
        <v>0</v>
      </c>
      <c r="C66" s="56"/>
      <c r="D66" s="56">
        <v>0</v>
      </c>
      <c r="E66" s="11"/>
    </row>
    <row r="67" spans="1:5" ht="13.5">
      <c r="A67" s="76" t="s">
        <v>126</v>
      </c>
      <c r="B67" s="56">
        <v>495259</v>
      </c>
      <c r="C67" s="56"/>
      <c r="D67" s="56">
        <v>0</v>
      </c>
      <c r="E67" s="11"/>
    </row>
    <row r="68" spans="1:5" ht="15">
      <c r="A68" s="8" t="s">
        <v>16</v>
      </c>
      <c r="B68" s="8"/>
      <c r="C68" s="12">
        <f>SUM(B69:B71)</f>
        <v>448737</v>
      </c>
      <c r="D68" s="8"/>
      <c r="E68" s="12">
        <f>SUM(D68:D71)</f>
        <v>945076</v>
      </c>
    </row>
    <row r="69" spans="1:5" ht="13.5">
      <c r="A69" s="55" t="s">
        <v>52</v>
      </c>
      <c r="B69" s="56">
        <v>448737</v>
      </c>
      <c r="C69" s="56"/>
      <c r="D69" s="56">
        <v>945076</v>
      </c>
      <c r="E69" s="11"/>
    </row>
    <row r="70" spans="1:5" ht="13.5">
      <c r="A70" s="55" t="s">
        <v>53</v>
      </c>
      <c r="B70" s="56">
        <v>0</v>
      </c>
      <c r="C70" s="56"/>
      <c r="D70" s="56">
        <v>0</v>
      </c>
      <c r="E70" s="11"/>
    </row>
    <row r="71" spans="1:5" ht="13.5">
      <c r="A71" s="70" t="s">
        <v>127</v>
      </c>
      <c r="B71" s="56">
        <v>0</v>
      </c>
      <c r="C71" s="56"/>
      <c r="D71" s="56">
        <v>0</v>
      </c>
      <c r="E71" s="11"/>
    </row>
    <row r="72" spans="1:5" ht="18">
      <c r="A72" s="60" t="s">
        <v>15</v>
      </c>
      <c r="B72" s="59"/>
      <c r="C72" s="91">
        <v>190</v>
      </c>
      <c r="D72" s="59"/>
      <c r="E72" s="91">
        <v>10789</v>
      </c>
    </row>
    <row r="73" spans="1:5" ht="19.5">
      <c r="A73" s="93" t="s">
        <v>14</v>
      </c>
      <c r="B73" s="94"/>
      <c r="C73" s="95">
        <f>SUM(C72+C30+C11+C10)</f>
        <v>958373</v>
      </c>
      <c r="D73" s="94"/>
      <c r="E73" s="95">
        <f>SUM(E72+E30+E11+E10)</f>
        <v>978000</v>
      </c>
    </row>
    <row r="74" spans="1:5" ht="15">
      <c r="A74" s="7"/>
      <c r="B74" s="4"/>
      <c r="C74" s="6"/>
      <c r="D74" s="4"/>
      <c r="E74" s="6"/>
    </row>
    <row r="75" spans="1:5" ht="15">
      <c r="A75" s="7"/>
      <c r="B75" s="4"/>
      <c r="C75" s="6"/>
      <c r="D75" s="4"/>
      <c r="E75" s="6"/>
    </row>
    <row r="76" spans="1:5" ht="18">
      <c r="A76" s="58" t="s">
        <v>56</v>
      </c>
      <c r="B76" s="23"/>
      <c r="C76" s="24">
        <f>C9</f>
        <v>44926</v>
      </c>
      <c r="D76" s="23"/>
      <c r="E76" s="24">
        <f>E9</f>
        <v>44561</v>
      </c>
    </row>
    <row r="77" spans="1:8" ht="18">
      <c r="A77" s="60" t="s">
        <v>2</v>
      </c>
      <c r="B77" s="59"/>
      <c r="C77" s="92">
        <f>SUM(C78:C87)</f>
        <v>902272</v>
      </c>
      <c r="D77" s="60"/>
      <c r="E77" s="92">
        <f>SUM(E78+E79+E84+E87)</f>
        <v>897661</v>
      </c>
      <c r="H77" s="98"/>
    </row>
    <row r="78" spans="1:5" ht="15">
      <c r="A78" s="8" t="s">
        <v>13</v>
      </c>
      <c r="B78" s="9"/>
      <c r="C78" s="9">
        <v>840764</v>
      </c>
      <c r="D78" s="9"/>
      <c r="E78" s="9">
        <v>840528</v>
      </c>
    </row>
    <row r="79" spans="1:5" ht="15">
      <c r="A79" s="8" t="s">
        <v>12</v>
      </c>
      <c r="B79" s="9"/>
      <c r="C79" s="9">
        <f>SUM(B80:B83)</f>
        <v>57133</v>
      </c>
      <c r="D79" s="9"/>
      <c r="E79" s="9">
        <f>SUM(D80:D83)</f>
        <v>54506</v>
      </c>
    </row>
    <row r="80" spans="1:5" ht="13.5">
      <c r="A80" s="55" t="s">
        <v>103</v>
      </c>
      <c r="B80" s="56">
        <v>52133</v>
      </c>
      <c r="C80" s="56"/>
      <c r="D80" s="56">
        <v>49506</v>
      </c>
      <c r="E80" s="56"/>
    </row>
    <row r="81" spans="1:5" ht="13.5">
      <c r="A81" s="55" t="s">
        <v>104</v>
      </c>
      <c r="B81" s="56">
        <v>5000</v>
      </c>
      <c r="C81" s="21"/>
      <c r="D81" s="56">
        <v>5000</v>
      </c>
      <c r="E81" s="21"/>
    </row>
    <row r="82" spans="1:5" ht="13.5">
      <c r="A82" s="55" t="s">
        <v>105</v>
      </c>
      <c r="B82" s="56">
        <v>0</v>
      </c>
      <c r="C82" s="21"/>
      <c r="D82" s="56">
        <v>0</v>
      </c>
      <c r="E82" s="21"/>
    </row>
    <row r="83" spans="1:5" ht="13.5">
      <c r="A83" s="55" t="s">
        <v>106</v>
      </c>
      <c r="B83" s="56">
        <v>0</v>
      </c>
      <c r="C83" s="21"/>
      <c r="D83" s="56">
        <v>0</v>
      </c>
      <c r="E83" s="21"/>
    </row>
    <row r="84" spans="1:5" ht="15">
      <c r="A84" s="8" t="s">
        <v>11</v>
      </c>
      <c r="B84" s="9"/>
      <c r="C84" s="12">
        <f>SUM(B85:B86)</f>
        <v>0</v>
      </c>
      <c r="D84" s="15"/>
      <c r="E84" s="12">
        <f>SUM(D85:D86)</f>
        <v>0</v>
      </c>
    </row>
    <row r="85" spans="1:5" ht="13.5">
      <c r="A85" s="55" t="s">
        <v>107</v>
      </c>
      <c r="B85" s="62">
        <v>0</v>
      </c>
      <c r="C85" s="62"/>
      <c r="D85" s="64">
        <v>0</v>
      </c>
      <c r="E85" s="77"/>
    </row>
    <row r="86" spans="1:5" ht="13.5">
      <c r="A86" s="55" t="s">
        <v>108</v>
      </c>
      <c r="B86" s="62">
        <v>0</v>
      </c>
      <c r="C86" s="21"/>
      <c r="D86" s="64">
        <v>0</v>
      </c>
      <c r="E86" s="21"/>
    </row>
    <row r="87" spans="1:5" ht="15">
      <c r="A87" s="8" t="s">
        <v>24</v>
      </c>
      <c r="B87" s="9" t="s">
        <v>23</v>
      </c>
      <c r="C87" s="9">
        <v>4375</v>
      </c>
      <c r="D87" s="17" t="s">
        <v>23</v>
      </c>
      <c r="E87" s="9">
        <v>2627</v>
      </c>
    </row>
    <row r="88" spans="1:5" ht="18">
      <c r="A88" s="60" t="s">
        <v>10</v>
      </c>
      <c r="B88" s="59"/>
      <c r="C88" s="89">
        <v>0</v>
      </c>
      <c r="D88" s="59"/>
      <c r="E88" s="89">
        <v>0</v>
      </c>
    </row>
    <row r="89" spans="1:5" ht="13.5">
      <c r="A89" s="55" t="s">
        <v>57</v>
      </c>
      <c r="B89" s="62">
        <v>0</v>
      </c>
      <c r="C89" s="55"/>
      <c r="D89" s="62">
        <v>0</v>
      </c>
      <c r="E89" s="55"/>
    </row>
    <row r="90" spans="1:5" ht="13.5">
      <c r="A90" s="55" t="s">
        <v>58</v>
      </c>
      <c r="B90" s="62">
        <v>0</v>
      </c>
      <c r="C90" s="55"/>
      <c r="D90" s="62">
        <v>0</v>
      </c>
      <c r="E90" s="55"/>
    </row>
    <row r="91" spans="1:5" ht="13.5">
      <c r="A91" s="55" t="s">
        <v>59</v>
      </c>
      <c r="B91" s="62">
        <v>0</v>
      </c>
      <c r="C91" s="55"/>
      <c r="D91" s="62">
        <v>0</v>
      </c>
      <c r="E91" s="55"/>
    </row>
    <row r="92" spans="1:5" ht="36">
      <c r="A92" s="88" t="s">
        <v>9</v>
      </c>
      <c r="B92" s="59"/>
      <c r="C92" s="91">
        <v>0</v>
      </c>
      <c r="D92" s="59"/>
      <c r="E92" s="91">
        <v>0</v>
      </c>
    </row>
    <row r="93" spans="1:8" ht="18">
      <c r="A93" s="60" t="s">
        <v>3</v>
      </c>
      <c r="B93" s="59"/>
      <c r="C93" s="90">
        <f>SUM(B94+B107)</f>
        <v>20793.46</v>
      </c>
      <c r="D93" s="60"/>
      <c r="E93" s="90">
        <f>SUM(D94+D107)</f>
        <v>42872</v>
      </c>
      <c r="H93" s="99"/>
    </row>
    <row r="94" spans="1:5" ht="15">
      <c r="A94" s="71" t="s">
        <v>46</v>
      </c>
      <c r="B94" s="80">
        <f>SUM(B95:B106)</f>
        <v>20793.46</v>
      </c>
      <c r="C94" s="78"/>
      <c r="D94" s="80">
        <f>SUM(D95:D106)</f>
        <v>42872</v>
      </c>
      <c r="E94" s="63"/>
    </row>
    <row r="95" spans="1:5" ht="13.5">
      <c r="A95" s="55" t="s">
        <v>128</v>
      </c>
      <c r="B95" s="56">
        <v>0</v>
      </c>
      <c r="C95" s="70"/>
      <c r="D95" s="77">
        <v>0</v>
      </c>
      <c r="E95" s="65"/>
    </row>
    <row r="96" spans="1:5" ht="13.5">
      <c r="A96" s="55" t="s">
        <v>129</v>
      </c>
      <c r="B96" s="56">
        <v>0</v>
      </c>
      <c r="C96" s="70"/>
      <c r="D96" s="77">
        <v>0</v>
      </c>
      <c r="E96" s="65"/>
    </row>
    <row r="97" spans="1:5" ht="13.5">
      <c r="A97" s="55" t="s">
        <v>167</v>
      </c>
      <c r="B97" s="56">
        <v>6013</v>
      </c>
      <c r="C97" s="70"/>
      <c r="D97" s="56">
        <f>520+3308</f>
        <v>3828</v>
      </c>
      <c r="E97" s="65"/>
    </row>
    <row r="98" spans="1:5" ht="13.5">
      <c r="A98" s="55" t="s">
        <v>131</v>
      </c>
      <c r="B98" s="56">
        <v>0</v>
      </c>
      <c r="C98" s="70"/>
      <c r="D98" s="56">
        <v>0</v>
      </c>
      <c r="E98" s="65"/>
    </row>
    <row r="99" spans="1:5" ht="13.5">
      <c r="A99" s="55" t="s">
        <v>132</v>
      </c>
      <c r="B99" s="56">
        <v>0</v>
      </c>
      <c r="C99" s="70"/>
      <c r="D99" s="56">
        <v>0</v>
      </c>
      <c r="E99" s="65"/>
    </row>
    <row r="100" spans="1:5" ht="13.5">
      <c r="A100" s="55" t="s">
        <v>133</v>
      </c>
      <c r="B100" s="56">
        <v>0</v>
      </c>
      <c r="C100" s="70"/>
      <c r="D100" s="56">
        <v>0</v>
      </c>
      <c r="E100" s="65"/>
    </row>
    <row r="101" spans="1:5" ht="13.5">
      <c r="A101" s="55" t="s">
        <v>134</v>
      </c>
      <c r="B101" s="56">
        <v>13705</v>
      </c>
      <c r="C101" s="70"/>
      <c r="D101" s="56">
        <v>26305</v>
      </c>
      <c r="E101" s="65"/>
    </row>
    <row r="102" spans="1:5" ht="13.5">
      <c r="A102" s="55" t="s">
        <v>135</v>
      </c>
      <c r="B102" s="56">
        <v>0</v>
      </c>
      <c r="C102" s="70"/>
      <c r="D102" s="56">
        <v>0</v>
      </c>
      <c r="E102" s="65"/>
    </row>
    <row r="103" spans="1:5" ht="13.5">
      <c r="A103" s="55" t="s">
        <v>136</v>
      </c>
      <c r="B103" s="56">
        <v>1037</v>
      </c>
      <c r="C103" s="70"/>
      <c r="D103" s="56">
        <v>3190</v>
      </c>
      <c r="E103" s="65"/>
    </row>
    <row r="104" spans="1:5" ht="13.5">
      <c r="A104" s="55" t="s">
        <v>137</v>
      </c>
      <c r="B104" s="56">
        <v>38.46</v>
      </c>
      <c r="C104" s="70"/>
      <c r="D104" s="56">
        <v>2477</v>
      </c>
      <c r="E104" s="65"/>
    </row>
    <row r="105" spans="1:5" ht="13.5">
      <c r="A105" s="55" t="s">
        <v>138</v>
      </c>
      <c r="B105" s="56">
        <v>0</v>
      </c>
      <c r="C105" s="70"/>
      <c r="D105" s="56">
        <v>7072</v>
      </c>
      <c r="E105" s="65"/>
    </row>
    <row r="106" spans="1:5" ht="13.5">
      <c r="A106" s="75" t="s">
        <v>139</v>
      </c>
      <c r="B106" s="56">
        <v>0</v>
      </c>
      <c r="C106" s="70"/>
      <c r="D106" s="77">
        <v>0</v>
      </c>
      <c r="E106" s="65"/>
    </row>
    <row r="107" spans="1:5" ht="15">
      <c r="A107" s="79" t="s">
        <v>51</v>
      </c>
      <c r="B107" s="80">
        <f>SUM(B108:B119)</f>
        <v>0</v>
      </c>
      <c r="C107" s="80"/>
      <c r="D107" s="80">
        <f>SUM(D108:D119)</f>
        <v>0</v>
      </c>
      <c r="E107" s="66"/>
    </row>
    <row r="108" spans="1:5" ht="13.5">
      <c r="A108" s="82" t="s">
        <v>140</v>
      </c>
      <c r="B108" s="56">
        <v>0</v>
      </c>
      <c r="C108" s="81"/>
      <c r="D108" s="56">
        <v>0</v>
      </c>
      <c r="E108" s="67"/>
    </row>
    <row r="109" spans="1:5" ht="13.5">
      <c r="A109" s="82" t="s">
        <v>129</v>
      </c>
      <c r="B109" s="56">
        <v>0</v>
      </c>
      <c r="C109" s="81"/>
      <c r="D109" s="56">
        <v>0</v>
      </c>
      <c r="E109" s="67"/>
    </row>
    <row r="110" spans="1:5" ht="13.5">
      <c r="A110" s="82" t="s">
        <v>130</v>
      </c>
      <c r="B110" s="56">
        <v>0</v>
      </c>
      <c r="C110" s="81"/>
      <c r="D110" s="56">
        <v>0</v>
      </c>
      <c r="E110" s="67"/>
    </row>
    <row r="111" spans="1:5" ht="13.5">
      <c r="A111" s="82" t="s">
        <v>131</v>
      </c>
      <c r="B111" s="56">
        <v>0</v>
      </c>
      <c r="C111" s="81"/>
      <c r="D111" s="56">
        <v>0</v>
      </c>
      <c r="E111" s="67"/>
    </row>
    <row r="112" spans="1:5" ht="13.5">
      <c r="A112" s="82" t="s">
        <v>132</v>
      </c>
      <c r="B112" s="56">
        <v>0</v>
      </c>
      <c r="C112" s="81"/>
      <c r="D112" s="56">
        <v>0</v>
      </c>
      <c r="E112" s="67"/>
    </row>
    <row r="113" spans="1:5" ht="13.5">
      <c r="A113" s="82" t="s">
        <v>133</v>
      </c>
      <c r="B113" s="56">
        <v>0</v>
      </c>
      <c r="C113" s="81"/>
      <c r="D113" s="56">
        <v>0</v>
      </c>
      <c r="E113" s="67"/>
    </row>
    <row r="114" spans="1:5" ht="13.5">
      <c r="A114" s="82" t="s">
        <v>134</v>
      </c>
      <c r="B114" s="56">
        <v>0</v>
      </c>
      <c r="C114" s="81"/>
      <c r="D114" s="56">
        <v>0</v>
      </c>
      <c r="E114" s="67"/>
    </row>
    <row r="115" spans="1:5" ht="13.5">
      <c r="A115" s="82" t="s">
        <v>135</v>
      </c>
      <c r="B115" s="56">
        <v>0</v>
      </c>
      <c r="C115" s="81"/>
      <c r="D115" s="56">
        <v>0</v>
      </c>
      <c r="E115" s="67"/>
    </row>
    <row r="116" spans="1:5" ht="13.5">
      <c r="A116" s="82" t="s">
        <v>136</v>
      </c>
      <c r="B116" s="56">
        <v>0</v>
      </c>
      <c r="C116" s="81"/>
      <c r="D116" s="56">
        <v>0</v>
      </c>
      <c r="E116" s="67"/>
    </row>
    <row r="117" spans="1:5" ht="13.5">
      <c r="A117" s="82" t="s">
        <v>137</v>
      </c>
      <c r="B117" s="56">
        <v>0</v>
      </c>
      <c r="C117" s="81"/>
      <c r="D117" s="56">
        <v>0</v>
      </c>
      <c r="E117" s="67"/>
    </row>
    <row r="118" spans="1:5" ht="13.5">
      <c r="A118" s="82" t="s">
        <v>138</v>
      </c>
      <c r="B118" s="56">
        <v>0</v>
      </c>
      <c r="C118" s="81"/>
      <c r="D118" s="56">
        <v>0</v>
      </c>
      <c r="E118" s="67"/>
    </row>
    <row r="119" spans="1:5" ht="13.5">
      <c r="A119" s="82" t="s">
        <v>139</v>
      </c>
      <c r="B119" s="56">
        <v>0</v>
      </c>
      <c r="C119" s="81"/>
      <c r="D119" s="56">
        <v>0</v>
      </c>
      <c r="E119" s="67"/>
    </row>
    <row r="120" spans="1:5" ht="18">
      <c r="A120" s="60" t="s">
        <v>8</v>
      </c>
      <c r="B120" s="59"/>
      <c r="C120" s="91">
        <v>35308</v>
      </c>
      <c r="D120" s="59"/>
      <c r="E120" s="91">
        <v>37467</v>
      </c>
    </row>
    <row r="121" spans="1:5" ht="19.5">
      <c r="A121" s="93" t="s">
        <v>4</v>
      </c>
      <c r="B121" s="94"/>
      <c r="C121" s="95">
        <f>C77+C93+C120</f>
        <v>958373.46</v>
      </c>
      <c r="D121" s="94"/>
      <c r="E121" s="95">
        <f>E77+E92+E88+E93+E120</f>
        <v>978000</v>
      </c>
    </row>
  </sheetData>
  <sheetProtection/>
  <mergeCells count="6">
    <mergeCell ref="A4:E4"/>
    <mergeCell ref="A1:E1"/>
    <mergeCell ref="A3:E3"/>
    <mergeCell ref="A2:E2"/>
    <mergeCell ref="A6:E6"/>
    <mergeCell ref="A7:E7"/>
  </mergeCells>
  <printOptions gridLines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ignoredErrors>
    <ignoredError sqref="C26:E26 E67:E68 C12:E12 C64 E64:E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="115" zoomScaleNormal="115" zoomScalePageLayoutView="0" workbookViewId="0" topLeftCell="A10">
      <selection activeCell="J18" sqref="J18"/>
    </sheetView>
  </sheetViews>
  <sheetFormatPr defaultColWidth="9.140625" defaultRowHeight="15"/>
  <cols>
    <col min="1" max="1" width="23.7109375" style="0" customWidth="1"/>
    <col min="2" max="3" width="11.7109375" style="0" customWidth="1"/>
    <col min="4" max="4" width="23.7109375" style="0" customWidth="1"/>
    <col min="5" max="6" width="11.7109375" style="0" customWidth="1"/>
  </cols>
  <sheetData>
    <row r="1" spans="1:6" s="3" customFormat="1" ht="23.25" customHeight="1">
      <c r="A1" s="103" t="s">
        <v>159</v>
      </c>
      <c r="B1" s="104"/>
      <c r="C1" s="104"/>
      <c r="D1" s="104"/>
      <c r="E1" s="104"/>
      <c r="F1" s="105"/>
    </row>
    <row r="2" spans="1:6" s="3" customFormat="1" ht="16.5" customHeight="1">
      <c r="A2" s="106" t="s">
        <v>160</v>
      </c>
      <c r="B2" s="111"/>
      <c r="C2" s="111"/>
      <c r="D2" s="111"/>
      <c r="E2" s="111"/>
      <c r="F2" s="108"/>
    </row>
    <row r="3" spans="1:6" s="3" customFormat="1" ht="16.5" customHeight="1">
      <c r="A3" s="106" t="s">
        <v>161</v>
      </c>
      <c r="B3" s="111"/>
      <c r="C3" s="111"/>
      <c r="D3" s="111"/>
      <c r="E3" s="111"/>
      <c r="F3" s="108"/>
    </row>
    <row r="4" spans="1:6" s="3" customFormat="1" ht="16.5" customHeight="1" thickBot="1">
      <c r="A4" s="100" t="s">
        <v>162</v>
      </c>
      <c r="B4" s="101"/>
      <c r="C4" s="101"/>
      <c r="D4" s="101"/>
      <c r="E4" s="101"/>
      <c r="F4" s="102"/>
    </row>
    <row r="7" spans="1:6" ht="18">
      <c r="A7" s="112" t="s">
        <v>165</v>
      </c>
      <c r="B7" s="112"/>
      <c r="C7" s="112"/>
      <c r="D7" s="112"/>
      <c r="E7" s="112"/>
      <c r="F7" s="112"/>
    </row>
    <row r="8" ht="14.25">
      <c r="A8" t="s">
        <v>5</v>
      </c>
    </row>
    <row r="9" spans="1:6" ht="18">
      <c r="A9" s="113" t="s">
        <v>60</v>
      </c>
      <c r="B9" s="113"/>
      <c r="C9" s="113"/>
      <c r="D9" s="113" t="s">
        <v>6</v>
      </c>
      <c r="E9" s="113"/>
      <c r="F9" s="113"/>
    </row>
    <row r="10" spans="1:6" ht="14.25">
      <c r="A10" s="38" t="s">
        <v>7</v>
      </c>
      <c r="B10" s="39">
        <v>2022</v>
      </c>
      <c r="C10" s="39">
        <v>2021</v>
      </c>
      <c r="D10" s="38" t="s">
        <v>7</v>
      </c>
      <c r="E10" s="39">
        <v>2022</v>
      </c>
      <c r="F10" s="39">
        <v>2021</v>
      </c>
    </row>
    <row r="11" spans="1:6" ht="39">
      <c r="A11" s="40" t="s">
        <v>109</v>
      </c>
      <c r="B11" s="41" t="s">
        <v>23</v>
      </c>
      <c r="C11" s="41" t="s">
        <v>23</v>
      </c>
      <c r="D11" s="83" t="s">
        <v>110</v>
      </c>
      <c r="E11" s="41" t="s">
        <v>23</v>
      </c>
      <c r="F11" s="41" t="s">
        <v>23</v>
      </c>
    </row>
    <row r="12" spans="1:6" ht="25.5">
      <c r="A12" s="25" t="s">
        <v>61</v>
      </c>
      <c r="B12" s="26">
        <v>0</v>
      </c>
      <c r="C12" s="26">
        <v>292.8</v>
      </c>
      <c r="D12" s="25" t="s">
        <v>143</v>
      </c>
      <c r="E12" s="26">
        <v>69149</v>
      </c>
      <c r="F12" s="26">
        <v>73667</v>
      </c>
    </row>
    <row r="13" spans="1:6" ht="25.5">
      <c r="A13" s="25" t="s">
        <v>90</v>
      </c>
      <c r="B13" s="26">
        <v>64846</v>
      </c>
      <c r="C13" s="26">
        <v>71838</v>
      </c>
      <c r="D13" s="25" t="s">
        <v>145</v>
      </c>
      <c r="E13" s="26">
        <v>0</v>
      </c>
      <c r="F13" s="26">
        <v>0</v>
      </c>
    </row>
    <row r="14" spans="1:6" ht="25.5">
      <c r="A14" s="25" t="s">
        <v>91</v>
      </c>
      <c r="B14" s="26">
        <v>0</v>
      </c>
      <c r="C14" s="26">
        <v>0</v>
      </c>
      <c r="D14" s="25" t="s">
        <v>144</v>
      </c>
      <c r="E14" s="26">
        <v>0</v>
      </c>
      <c r="F14" s="26">
        <v>0</v>
      </c>
    </row>
    <row r="15" spans="1:6" ht="14.25">
      <c r="A15" s="25" t="s">
        <v>92</v>
      </c>
      <c r="B15" s="26">
        <v>0</v>
      </c>
      <c r="C15" s="26">
        <v>0</v>
      </c>
      <c r="D15" s="25" t="s">
        <v>146</v>
      </c>
      <c r="E15" s="26">
        <v>0</v>
      </c>
      <c r="F15" s="26">
        <v>0</v>
      </c>
    </row>
    <row r="16" spans="1:6" ht="14.25">
      <c r="A16" s="25" t="s">
        <v>93</v>
      </c>
      <c r="B16" s="26">
        <v>3526</v>
      </c>
      <c r="C16" s="26">
        <v>5661</v>
      </c>
      <c r="D16" s="25" t="s">
        <v>147</v>
      </c>
      <c r="E16" s="26">
        <v>0</v>
      </c>
      <c r="F16" s="26">
        <v>0</v>
      </c>
    </row>
    <row r="17" spans="1:6" ht="39">
      <c r="A17" s="25" t="s">
        <v>156</v>
      </c>
      <c r="B17" s="26">
        <v>0</v>
      </c>
      <c r="C17" s="26">
        <v>0</v>
      </c>
      <c r="D17" s="25" t="s">
        <v>148</v>
      </c>
      <c r="E17" s="26">
        <v>0</v>
      </c>
      <c r="F17" s="26">
        <v>0</v>
      </c>
    </row>
    <row r="18" spans="1:6" ht="25.5">
      <c r="A18" s="25" t="s">
        <v>141</v>
      </c>
      <c r="B18" s="26">
        <v>0</v>
      </c>
      <c r="C18" s="26">
        <v>0</v>
      </c>
      <c r="D18" s="25" t="s">
        <v>149</v>
      </c>
      <c r="E18" s="26">
        <v>0</v>
      </c>
      <c r="F18" s="26">
        <v>0</v>
      </c>
    </row>
    <row r="19" spans="1:6" ht="14.25">
      <c r="A19" s="25" t="s">
        <v>95</v>
      </c>
      <c r="B19" s="26">
        <v>595</v>
      </c>
      <c r="C19" s="26">
        <v>72</v>
      </c>
      <c r="D19" s="25" t="s">
        <v>150</v>
      </c>
      <c r="E19" s="26">
        <v>0</v>
      </c>
      <c r="F19" s="26">
        <v>0</v>
      </c>
    </row>
    <row r="20" spans="1:6" ht="25.5">
      <c r="A20" s="25" t="s">
        <v>142</v>
      </c>
      <c r="B20" s="26">
        <v>0</v>
      </c>
      <c r="C20" s="26">
        <v>0</v>
      </c>
      <c r="D20" s="25" t="s">
        <v>151</v>
      </c>
      <c r="E20" s="26">
        <v>0</v>
      </c>
      <c r="F20" s="26">
        <v>0</v>
      </c>
    </row>
    <row r="21" spans="1:6" ht="39">
      <c r="A21" s="25" t="s">
        <v>154</v>
      </c>
      <c r="B21" s="26">
        <v>0</v>
      </c>
      <c r="C21" s="26">
        <v>0</v>
      </c>
      <c r="D21" s="25" t="s">
        <v>152</v>
      </c>
      <c r="E21" s="26">
        <v>2140</v>
      </c>
      <c r="F21" s="26">
        <v>1902</v>
      </c>
    </row>
    <row r="22" spans="1:6" ht="25.5">
      <c r="A22" s="25" t="s">
        <v>155</v>
      </c>
      <c r="B22" s="26">
        <v>0</v>
      </c>
      <c r="C22" s="26">
        <v>-5000</v>
      </c>
      <c r="D22" s="25" t="s">
        <v>168</v>
      </c>
      <c r="E22" s="26">
        <v>0</v>
      </c>
      <c r="F22" s="26">
        <v>0</v>
      </c>
    </row>
    <row r="23" spans="1:6" ht="14.25">
      <c r="A23" s="25"/>
      <c r="B23" s="26"/>
      <c r="C23" s="26"/>
      <c r="D23" s="25"/>
      <c r="E23" s="26"/>
      <c r="F23" s="26"/>
    </row>
    <row r="24" spans="1:6" ht="14.25">
      <c r="A24" s="42" t="s">
        <v>62</v>
      </c>
      <c r="B24" s="34">
        <f>SUM(B12:B23)</f>
        <v>68967</v>
      </c>
      <c r="C24" s="34">
        <f>SUM(C12:C23)</f>
        <v>72863.8</v>
      </c>
      <c r="D24" s="42" t="s">
        <v>62</v>
      </c>
      <c r="E24" s="34">
        <f>SUM(E12:E23)</f>
        <v>71289</v>
      </c>
      <c r="F24" s="34">
        <f>SUM(F12:F23)</f>
        <v>75569</v>
      </c>
    </row>
    <row r="25" spans="1:6" ht="25.5">
      <c r="A25" s="42"/>
      <c r="B25" s="34"/>
      <c r="C25" s="34"/>
      <c r="D25" s="43" t="s">
        <v>111</v>
      </c>
      <c r="E25" s="44">
        <f>SUM(E24-B24)</f>
        <v>2322</v>
      </c>
      <c r="F25" s="44">
        <f>SUM(F24-C24)</f>
        <v>2705.199999999997</v>
      </c>
    </row>
    <row r="26" spans="1:6" ht="39">
      <c r="A26" s="45" t="s">
        <v>112</v>
      </c>
      <c r="B26" s="41" t="s">
        <v>23</v>
      </c>
      <c r="C26" s="41" t="s">
        <v>23</v>
      </c>
      <c r="D26" s="45" t="s">
        <v>113</v>
      </c>
      <c r="E26" s="41" t="s">
        <v>23</v>
      </c>
      <c r="F26" s="41" t="s">
        <v>23</v>
      </c>
    </row>
    <row r="27" spans="1:6" ht="25.5">
      <c r="A27" s="27" t="s">
        <v>61</v>
      </c>
      <c r="B27" s="29">
        <v>0</v>
      </c>
      <c r="C27" s="29">
        <v>0</v>
      </c>
      <c r="D27" s="27" t="s">
        <v>69</v>
      </c>
      <c r="E27" s="28">
        <v>0</v>
      </c>
      <c r="F27" s="28">
        <v>0</v>
      </c>
    </row>
    <row r="28" spans="1:6" ht="14.25">
      <c r="A28" s="27" t="s">
        <v>90</v>
      </c>
      <c r="B28" s="29">
        <v>0</v>
      </c>
      <c r="C28" s="29">
        <v>0</v>
      </c>
      <c r="D28" s="27" t="s">
        <v>65</v>
      </c>
      <c r="E28" s="28">
        <v>0</v>
      </c>
      <c r="F28" s="28">
        <v>0</v>
      </c>
    </row>
    <row r="29" spans="1:6" ht="25.5">
      <c r="A29" s="27" t="s">
        <v>91</v>
      </c>
      <c r="B29" s="29">
        <v>0</v>
      </c>
      <c r="C29" s="29">
        <v>0</v>
      </c>
      <c r="D29" s="27" t="s">
        <v>67</v>
      </c>
      <c r="E29" s="28">
        <v>0</v>
      </c>
      <c r="F29" s="28">
        <v>0</v>
      </c>
    </row>
    <row r="30" spans="1:6" ht="14.25">
      <c r="A30" s="27" t="s">
        <v>92</v>
      </c>
      <c r="B30" s="29">
        <v>0</v>
      </c>
      <c r="C30" s="29">
        <v>0</v>
      </c>
      <c r="D30" s="27" t="s">
        <v>66</v>
      </c>
      <c r="E30" s="28">
        <v>0</v>
      </c>
      <c r="F30" s="28">
        <v>0</v>
      </c>
    </row>
    <row r="31" spans="1:6" ht="25.5">
      <c r="A31" s="27" t="s">
        <v>93</v>
      </c>
      <c r="B31" s="29">
        <v>0</v>
      </c>
      <c r="C31" s="29">
        <v>0</v>
      </c>
      <c r="D31" s="27" t="s">
        <v>68</v>
      </c>
      <c r="E31" s="28">
        <v>0</v>
      </c>
      <c r="F31" s="28">
        <v>0</v>
      </c>
    </row>
    <row r="32" spans="1:6" ht="24" customHeight="1">
      <c r="A32" s="25" t="s">
        <v>156</v>
      </c>
      <c r="B32" s="29">
        <v>0</v>
      </c>
      <c r="C32" s="29">
        <v>0</v>
      </c>
      <c r="D32" s="27" t="s">
        <v>63</v>
      </c>
      <c r="E32" s="28">
        <v>0</v>
      </c>
      <c r="F32" s="28">
        <v>0</v>
      </c>
    </row>
    <row r="33" spans="1:6" ht="14.25">
      <c r="A33" s="25" t="s">
        <v>141</v>
      </c>
      <c r="B33" s="29">
        <v>0</v>
      </c>
      <c r="C33" s="29">
        <v>0</v>
      </c>
      <c r="D33" s="25" t="s">
        <v>64</v>
      </c>
      <c r="E33" s="28">
        <v>0</v>
      </c>
      <c r="F33" s="28">
        <v>0</v>
      </c>
    </row>
    <row r="34" spans="1:6" ht="14.25">
      <c r="A34" s="25" t="s">
        <v>95</v>
      </c>
      <c r="B34" s="29">
        <v>0</v>
      </c>
      <c r="C34" s="29">
        <v>0</v>
      </c>
      <c r="D34" s="25"/>
      <c r="E34" s="28"/>
      <c r="F34" s="28"/>
    </row>
    <row r="35" spans="1:6" ht="14.25">
      <c r="A35" s="25" t="s">
        <v>142</v>
      </c>
      <c r="B35" s="29">
        <v>0</v>
      </c>
      <c r="C35" s="29">
        <v>0</v>
      </c>
      <c r="D35" s="25"/>
      <c r="E35" s="25"/>
      <c r="F35" s="25"/>
    </row>
    <row r="36" spans="1:6" ht="14.25">
      <c r="A36" s="42" t="s">
        <v>62</v>
      </c>
      <c r="B36" s="34">
        <f>SUM(B27:B35)</f>
        <v>0</v>
      </c>
      <c r="C36" s="34">
        <f>SUM(C27:C35)</f>
        <v>0</v>
      </c>
      <c r="D36" s="33" t="s">
        <v>62</v>
      </c>
      <c r="E36" s="46">
        <f>SUM(E27:E35)</f>
        <v>0</v>
      </c>
      <c r="F36" s="46">
        <f>SUM(F27:F35)</f>
        <v>0</v>
      </c>
    </row>
    <row r="37" spans="1:6" ht="25.5">
      <c r="A37" s="25"/>
      <c r="B37" s="30"/>
      <c r="C37" s="30"/>
      <c r="D37" s="43" t="s">
        <v>114</v>
      </c>
      <c r="E37" s="47">
        <f>SUM(E36-B36)</f>
        <v>0</v>
      </c>
      <c r="F37" s="47">
        <f>SUM(F36-C36)</f>
        <v>0</v>
      </c>
    </row>
    <row r="38" spans="1:6" ht="39">
      <c r="A38" s="45" t="s">
        <v>115</v>
      </c>
      <c r="B38" s="41" t="s">
        <v>23</v>
      </c>
      <c r="C38" s="41" t="s">
        <v>23</v>
      </c>
      <c r="D38" s="45" t="s">
        <v>116</v>
      </c>
      <c r="E38" s="41" t="s">
        <v>23</v>
      </c>
      <c r="F38" s="41" t="s">
        <v>23</v>
      </c>
    </row>
    <row r="39" spans="1:6" ht="14.25">
      <c r="A39" s="25" t="s">
        <v>70</v>
      </c>
      <c r="B39" s="30">
        <v>0</v>
      </c>
      <c r="C39" s="30">
        <v>0</v>
      </c>
      <c r="D39" s="25" t="s">
        <v>73</v>
      </c>
      <c r="E39" s="31">
        <v>0</v>
      </c>
      <c r="F39" s="31">
        <v>0</v>
      </c>
    </row>
    <row r="40" spans="1:6" ht="14.25">
      <c r="A40" s="25" t="s">
        <v>71</v>
      </c>
      <c r="B40" s="30">
        <v>0</v>
      </c>
      <c r="C40" s="30">
        <v>0</v>
      </c>
      <c r="D40" s="25" t="s">
        <v>74</v>
      </c>
      <c r="E40" s="31">
        <v>0</v>
      </c>
      <c r="F40" s="31">
        <v>0</v>
      </c>
    </row>
    <row r="41" spans="1:6" ht="14.25">
      <c r="A41" s="25" t="s">
        <v>72</v>
      </c>
      <c r="B41" s="30">
        <v>0</v>
      </c>
      <c r="C41" s="30">
        <v>0</v>
      </c>
      <c r="D41" s="25" t="s">
        <v>75</v>
      </c>
      <c r="E41" s="31">
        <v>0</v>
      </c>
      <c r="F41" s="31">
        <v>0</v>
      </c>
    </row>
    <row r="42" spans="1:6" ht="14.25">
      <c r="A42" s="33" t="s">
        <v>62</v>
      </c>
      <c r="B42" s="46">
        <f>SUM(B39:B41)</f>
        <v>0</v>
      </c>
      <c r="C42" s="46">
        <f>SUM(C39:C41)</f>
        <v>0</v>
      </c>
      <c r="D42" s="33" t="s">
        <v>62</v>
      </c>
      <c r="E42" s="46">
        <f>SUM(E39:E41)</f>
        <v>0</v>
      </c>
      <c r="F42" s="46">
        <f>SUM(F39:F41)</f>
        <v>0</v>
      </c>
    </row>
    <row r="43" spans="1:6" ht="25.5">
      <c r="A43" s="25" t="s">
        <v>23</v>
      </c>
      <c r="B43" s="25"/>
      <c r="C43" s="25"/>
      <c r="D43" s="43" t="s">
        <v>117</v>
      </c>
      <c r="E43" s="48">
        <f>SUM(E42-B42)</f>
        <v>0</v>
      </c>
      <c r="F43" s="48">
        <f>SUM(F42-C42)</f>
        <v>0</v>
      </c>
    </row>
    <row r="44" spans="1:6" ht="39">
      <c r="A44" s="45" t="s">
        <v>76</v>
      </c>
      <c r="B44" s="41" t="s">
        <v>23</v>
      </c>
      <c r="C44" s="41" t="s">
        <v>23</v>
      </c>
      <c r="D44" s="45" t="s">
        <v>77</v>
      </c>
      <c r="E44" s="41" t="s">
        <v>23</v>
      </c>
      <c r="F44" s="41" t="s">
        <v>23</v>
      </c>
    </row>
    <row r="45" spans="1:6" ht="14.25">
      <c r="A45" s="32" t="s">
        <v>78</v>
      </c>
      <c r="B45" s="26">
        <v>0</v>
      </c>
      <c r="C45" s="26">
        <v>0</v>
      </c>
      <c r="D45" s="25" t="s">
        <v>82</v>
      </c>
      <c r="E45" s="26">
        <v>0</v>
      </c>
      <c r="F45" s="26">
        <v>0</v>
      </c>
    </row>
    <row r="46" spans="1:6" ht="14.25">
      <c r="A46" s="32" t="s">
        <v>79</v>
      </c>
      <c r="B46" s="26">
        <v>0</v>
      </c>
      <c r="C46" s="26">
        <v>0</v>
      </c>
      <c r="D46" s="25" t="s">
        <v>83</v>
      </c>
      <c r="E46" s="26">
        <v>2190</v>
      </c>
      <c r="F46" s="26">
        <v>0</v>
      </c>
    </row>
    <row r="47" spans="1:6" ht="14.25">
      <c r="A47" s="32" t="s">
        <v>80</v>
      </c>
      <c r="B47" s="26">
        <v>0</v>
      </c>
      <c r="C47" s="26">
        <v>0</v>
      </c>
      <c r="D47" s="25" t="s">
        <v>84</v>
      </c>
      <c r="E47" s="26">
        <v>0</v>
      </c>
      <c r="F47" s="26">
        <v>0</v>
      </c>
    </row>
    <row r="48" spans="1:6" ht="14.25">
      <c r="A48" s="32" t="s">
        <v>85</v>
      </c>
      <c r="B48" s="26">
        <v>0</v>
      </c>
      <c r="C48" s="26">
        <v>0</v>
      </c>
      <c r="D48" s="25" t="s">
        <v>85</v>
      </c>
      <c r="E48" s="26">
        <v>0</v>
      </c>
      <c r="F48" s="26">
        <v>0</v>
      </c>
    </row>
    <row r="49" spans="1:6" ht="14.25">
      <c r="A49" s="32" t="s">
        <v>81</v>
      </c>
      <c r="B49" s="26">
        <v>0</v>
      </c>
      <c r="C49" s="26">
        <v>0</v>
      </c>
      <c r="D49" s="25" t="s">
        <v>86</v>
      </c>
      <c r="E49" s="26">
        <v>0</v>
      </c>
      <c r="F49" s="26">
        <v>0</v>
      </c>
    </row>
    <row r="50" spans="1:6" ht="14.25">
      <c r="A50" s="25" t="s">
        <v>87</v>
      </c>
      <c r="B50" s="26">
        <v>0</v>
      </c>
      <c r="C50" s="26">
        <v>0</v>
      </c>
      <c r="D50" s="25"/>
      <c r="E50" s="26"/>
      <c r="F50" s="26"/>
    </row>
    <row r="51" spans="1:6" ht="14.25">
      <c r="A51" s="33" t="s">
        <v>62</v>
      </c>
      <c r="B51" s="34">
        <f>SUM(B45:B50)</f>
        <v>0</v>
      </c>
      <c r="C51" s="34">
        <f>SUM(C45:C50)</f>
        <v>0</v>
      </c>
      <c r="D51" s="33" t="s">
        <v>62</v>
      </c>
      <c r="E51" s="34">
        <f>SUM(E45:E50)</f>
        <v>2190</v>
      </c>
      <c r="F51" s="34">
        <f>SUM(F45:F50)</f>
        <v>0</v>
      </c>
    </row>
    <row r="52" spans="1:6" ht="25.5">
      <c r="A52" s="25" t="s">
        <v>23</v>
      </c>
      <c r="B52" s="26"/>
      <c r="C52" s="26"/>
      <c r="D52" s="43" t="s">
        <v>118</v>
      </c>
      <c r="E52" s="49">
        <f>SUM(E51-B51)</f>
        <v>2190</v>
      </c>
      <c r="F52" s="49">
        <f>SUM(F51-C51)</f>
        <v>0</v>
      </c>
    </row>
    <row r="53" spans="1:6" ht="25.5">
      <c r="A53" s="36" t="s">
        <v>88</v>
      </c>
      <c r="B53" s="35"/>
      <c r="C53" s="35"/>
      <c r="D53" s="36" t="s">
        <v>89</v>
      </c>
      <c r="E53" s="41"/>
      <c r="F53" s="41"/>
    </row>
    <row r="54" spans="1:6" ht="25.5">
      <c r="A54" s="25" t="s">
        <v>61</v>
      </c>
      <c r="B54" s="26">
        <v>0</v>
      </c>
      <c r="C54" s="26">
        <v>0</v>
      </c>
      <c r="D54" s="37" t="s">
        <v>96</v>
      </c>
      <c r="E54" s="28">
        <v>0</v>
      </c>
      <c r="F54" s="28">
        <v>0</v>
      </c>
    </row>
    <row r="55" spans="1:6" ht="25.5">
      <c r="A55" s="25" t="s">
        <v>90</v>
      </c>
      <c r="B55" s="26">
        <v>0</v>
      </c>
      <c r="C55" s="26">
        <v>0</v>
      </c>
      <c r="D55" s="37" t="s">
        <v>97</v>
      </c>
      <c r="E55" s="28">
        <v>0</v>
      </c>
      <c r="F55" s="28">
        <v>0</v>
      </c>
    </row>
    <row r="56" spans="1:6" ht="14.25">
      <c r="A56" s="25" t="s">
        <v>91</v>
      </c>
      <c r="B56" s="26">
        <v>0</v>
      </c>
      <c r="C56" s="26">
        <v>0</v>
      </c>
      <c r="D56" s="37"/>
      <c r="E56" s="28"/>
      <c r="F56" s="28"/>
    </row>
    <row r="57" spans="1:6" ht="14.25">
      <c r="A57" s="25" t="s">
        <v>92</v>
      </c>
      <c r="B57" s="26">
        <v>0</v>
      </c>
      <c r="C57" s="26">
        <v>0</v>
      </c>
      <c r="D57" s="37"/>
      <c r="E57" s="28"/>
      <c r="F57" s="28"/>
    </row>
    <row r="58" spans="1:6" ht="14.25">
      <c r="A58" s="25" t="s">
        <v>93</v>
      </c>
      <c r="B58" s="26">
        <v>0</v>
      </c>
      <c r="C58" s="26">
        <v>0</v>
      </c>
      <c r="D58" s="37"/>
      <c r="E58" s="28"/>
      <c r="F58" s="28"/>
    </row>
    <row r="59" spans="1:6" ht="39">
      <c r="A59" s="25" t="s">
        <v>156</v>
      </c>
      <c r="B59" s="26">
        <v>0</v>
      </c>
      <c r="C59" s="26">
        <v>0</v>
      </c>
      <c r="D59" s="37"/>
      <c r="E59" s="28"/>
      <c r="F59" s="28"/>
    </row>
    <row r="60" spans="1:6" ht="25.5">
      <c r="A60" s="25" t="s">
        <v>94</v>
      </c>
      <c r="B60" s="26">
        <v>0</v>
      </c>
      <c r="C60" s="26">
        <v>0</v>
      </c>
      <c r="D60" s="37"/>
      <c r="E60" s="28"/>
      <c r="F60" s="28"/>
    </row>
    <row r="61" spans="1:6" ht="14.25">
      <c r="A61" s="25" t="s">
        <v>153</v>
      </c>
      <c r="B61" s="26">
        <v>0</v>
      </c>
      <c r="C61" s="26">
        <v>0</v>
      </c>
      <c r="D61" s="25"/>
      <c r="E61" s="25"/>
      <c r="F61" s="25"/>
    </row>
    <row r="62" spans="1:6" ht="39">
      <c r="A62" s="25" t="s">
        <v>157</v>
      </c>
      <c r="B62" s="26">
        <v>0</v>
      </c>
      <c r="C62" s="26">
        <v>0</v>
      </c>
      <c r="D62" s="25"/>
      <c r="E62" s="25"/>
      <c r="F62" s="25"/>
    </row>
    <row r="63" spans="1:6" ht="25.5">
      <c r="A63" s="25" t="s">
        <v>158</v>
      </c>
      <c r="B63" s="26">
        <v>0</v>
      </c>
      <c r="C63" s="26">
        <v>0</v>
      </c>
      <c r="D63" s="25"/>
      <c r="E63" s="25"/>
      <c r="F63" s="25"/>
    </row>
    <row r="64" spans="1:6" s="1" customFormat="1" ht="14.25">
      <c r="A64" s="42" t="s">
        <v>62</v>
      </c>
      <c r="B64" s="34">
        <f>SUM(B54:B63)</f>
        <v>0</v>
      </c>
      <c r="C64" s="34">
        <f>SUM(C54:C63)</f>
        <v>0</v>
      </c>
      <c r="D64" s="42" t="s">
        <v>62</v>
      </c>
      <c r="E64" s="34">
        <f>SUM(E54:E61)</f>
        <v>0</v>
      </c>
      <c r="F64" s="34">
        <f>SUM(F54:F61)</f>
        <v>0</v>
      </c>
    </row>
    <row r="65" spans="1:6" s="1" customFormat="1" ht="25.5">
      <c r="A65" s="50" t="s">
        <v>23</v>
      </c>
      <c r="B65" s="51" t="s">
        <v>23</v>
      </c>
      <c r="C65" s="51"/>
      <c r="D65" s="43" t="s">
        <v>98</v>
      </c>
      <c r="E65" s="49">
        <f>SUM(E64-B64)</f>
        <v>0</v>
      </c>
      <c r="F65" s="49">
        <f>SUM(F64-C64)</f>
        <v>0</v>
      </c>
    </row>
    <row r="66" spans="1:6" s="1" customFormat="1" ht="25.5">
      <c r="A66" s="50"/>
      <c r="B66" s="51"/>
      <c r="C66" s="51"/>
      <c r="D66" s="52" t="s">
        <v>99</v>
      </c>
      <c r="E66" s="53">
        <f>SUM(E25+E37+E43+E52+E65)</f>
        <v>4512</v>
      </c>
      <c r="F66" s="53">
        <f>SUM(F25+F37+F43+F52+F65)</f>
        <v>2705.199999999997</v>
      </c>
    </row>
    <row r="67" spans="1:6" ht="14.25">
      <c r="A67" s="54"/>
      <c r="B67" s="54"/>
      <c r="C67" s="54"/>
      <c r="D67" s="86" t="s">
        <v>100</v>
      </c>
      <c r="E67" s="87">
        <v>137</v>
      </c>
      <c r="F67" s="87">
        <v>78</v>
      </c>
    </row>
    <row r="68" spans="1:6" ht="27.75">
      <c r="A68" s="54"/>
      <c r="B68" s="54"/>
      <c r="C68" s="54"/>
      <c r="D68" s="84" t="s">
        <v>101</v>
      </c>
      <c r="E68" s="85">
        <f>SUM(E66-E67)</f>
        <v>4375</v>
      </c>
      <c r="F68" s="85">
        <f>SUM(F66-F67)</f>
        <v>2627.199999999997</v>
      </c>
    </row>
    <row r="69" ht="14.25">
      <c r="B69" s="2"/>
    </row>
  </sheetData>
  <sheetProtection/>
  <mergeCells count="7">
    <mergeCell ref="A3:F3"/>
    <mergeCell ref="A4:F4"/>
    <mergeCell ref="A1:F1"/>
    <mergeCell ref="A7:F7"/>
    <mergeCell ref="A9:C9"/>
    <mergeCell ref="D9:F9"/>
    <mergeCell ref="A2:F2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  <ignoredErrors>
    <ignoredError sqref="C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Mariagrazia Farace</dc:creator>
  <cp:keywords/>
  <dc:description/>
  <cp:lastModifiedBy>Roberta Bartolomei</cp:lastModifiedBy>
  <cp:lastPrinted>2023-06-14T06:54:27Z</cp:lastPrinted>
  <dcterms:created xsi:type="dcterms:W3CDTF">2011-02-17T14:14:41Z</dcterms:created>
  <dcterms:modified xsi:type="dcterms:W3CDTF">2023-06-14T06:55:16Z</dcterms:modified>
  <cp:category/>
  <cp:version/>
  <cp:contentType/>
  <cp:contentStatus/>
</cp:coreProperties>
</file>